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0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<sst xmlns="http://schemas.openxmlformats.org/spreadsheetml/2006/main" count="339" uniqueCount="192">
  <si>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</si>
  <si>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</si>
  <si>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</si>
  <si>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</si>
  <si>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</si>
  <si>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</si>
  <si>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</si>
  <si>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</si>
  <si>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</si>
  <si>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</si>
  <si>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</si>
  <si>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</si>
  <si>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</si>
  <si>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</si>
  <si>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</si>
  <si>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</si>
  <si>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</si>
  <si>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</si>
  <si>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</si>
  <si>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</si>
  <si>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</si>
  <si>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</si>
  <si>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</si>
  <si>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</si>
  <si>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</si>
  <si>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</si>
  <si>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</si>
  <si>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</si>
  <si>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</si>
  <si>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</si>
  <si>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</si>
  <si>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</si>
  <si>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</si>
  <si>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</si>
  <si>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</si>
  <si>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</si>
  <si>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</si>
  <si>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</si>
  <si>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</si>
  <si>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</si>
  <si>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</si>
  <si>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</si>
  <si>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</si>
  <si>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</si>
  <si>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</si>
  <si>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</si>
  <si>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</si>
  <si>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</si>
  <si>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</si>
  <si>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</si>
  <si>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</si>
  <si>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</si>
  <si>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</si>
  <si>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</si>
  <si>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</si>
  <si>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</si>
  <si>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</si>
  <si>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</si>
  <si>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</si>
  <si>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</si>
  <si>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</si>
  <si>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</si>
  <si>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</si>
  <si>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</si>
  <si>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</si>
  <si>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</si>
  <si>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</si>
  <si>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</si>
  <si>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</si>
  <si>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</si>
  <si>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</si>
  <si>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</si>
  <si>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</si>
  <si>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</si>
  <si>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</si>
  <si>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</si>
  <si>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</si>
  <si>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</si>
  <si>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</si>
  <si>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</si>
  <si>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</si>
  <si>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</si>
  <si>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</si>
  <si>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</si>
  <si>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</si>
  <si>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</si>
  <si>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</si>
  <si>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</si>
  <si>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</si>
  <si>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</si>
  <si>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</si>
  <si>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</si>
  <si>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</si>
  <si>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</si>
  <si>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</si>
  <si>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</si>
  <si>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</si>
  <si>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</si>
  <si>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</si>
  <si>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</si>
  <si>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</si>
  <si>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</si>
  <si>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</si>
  <si>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</si>
  <si>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</si>
  <si>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</si>
  <si>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</si>
  <si>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</si>
  <si>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</si>
  <si>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</si>
  <si>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</si>
  <si>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</si>
  <si>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</si>
  <si>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</si>
  <si>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</si>
  <si>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</si>
  <si>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</si>
  <si>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</si>
  <si>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</si>
  <si>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</si>
  <si>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</si>
  <si>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</si>
  <si>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</si>
  <si>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</si>
  <si>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</si>
  <si>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</si>
  <si>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</si>
  <si>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</si>
  <si>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</si>
  <si>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</si>
  <si>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</si>
  <si>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</si>
  <si>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</si>
  <si>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</si>
  <si>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</si>
  <si>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</si>
  <si>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</si>
  <si>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</si>
  <si>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</si>
  <si>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</si>
  <si>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</si>
  <si>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</si>
  <si>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</si>
  <si>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</si>
  <si>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</si>
  <si>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</si>
  <si>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</si>
  <si>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</si>
  <si>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</si>
  <si>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</si>
  <si>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</si>
  <si>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</si>
  <si>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</si>
  <si>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</si>
  <si>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</si>
  <si>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</si>
  <si>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</si>
  <si>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</si>
  <si>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</si>
  <si>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</si>
  <si>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</si>
  <si>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</si>
  <si>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</si>
  <si>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</si>
  <si>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</si>
  <si>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CÂMARA MUNICIPAL DE BURITICUPU</t>
  </si>
  <si>
    <t>JANEIRO/2013</t>
  </si>
  <si>
    <t>FEVEREIRO/2013</t>
  </si>
  <si>
    <t>MARÇO/2013</t>
  </si>
  <si>
    <t>ABRIL/2013</t>
  </si>
  <si>
    <t>MAIO/2013</t>
  </si>
  <si>
    <t>JUNHO/2013</t>
  </si>
  <si>
    <t>JULHO/2013</t>
  </si>
  <si>
    <t>AGOSTO/2013</t>
  </si>
  <si>
    <t>FALTA INFORMAÇÃO</t>
  </si>
  <si>
    <t>CÂMARA MUNICIPAL DE DE BURITICUPU</t>
  </si>
  <si>
    <t xml:space="preserve">AV.COLARES MOREIRA - SALA 406 - ED. COM. OFFICE TOWER - SÃO LUÍS/MA </t>
  </si>
  <si>
    <t>ELY JOSÉLIO MONTEIRO BEZERRA DA SILVA</t>
  </si>
  <si>
    <t>2013 A 2014</t>
  </si>
  <si>
    <t>calc.contabilidade@hotmail.com</t>
  </si>
  <si>
    <t>(98) 9112-1714</t>
  </si>
  <si>
    <t>333.186.703-91</t>
  </si>
  <si>
    <t>ALESSANDRA PESSOA BARROS</t>
  </si>
  <si>
    <t>8697/O- 9 MA</t>
  </si>
  <si>
    <t xml:space="preserve"> CNPJ: 01.612.526/0001-95</t>
  </si>
  <si>
    <t xml:space="preserve">MURAL DA CÂMARA  E PORTAL DA TRANSPARÊNCIA </t>
  </si>
  <si>
    <t xml:space="preserve">www.cmburiticupu.ma.gov.br </t>
  </si>
  <si>
    <t>JANEIRO A DEZEMBRO DE 2013</t>
  </si>
  <si>
    <t>SETEMBRO/2013</t>
  </si>
  <si>
    <t>OUTUBRO/2013</t>
  </si>
  <si>
    <t>NOVEMBRO/2013</t>
  </si>
  <si>
    <t>DEZEMBRO/2013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</si>
</sst>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#,##0.00;[Red]\-#,##0.00"/>
    <numFmt numFmtId="166" formatCode="#,##0.00;\-#,##0.00"/>
    <numFmt numFmtId="167" formatCode="#,##0.00\ ;&quot; (&quot;#,##0.00\);&quot; -&quot;#\ ;@\ "/>
    <numFmt numFmtId="168" formatCode="&quot; R$&quot;#,##0.00\ ;&quot; R$(&quot;#,##0.00\);&quot; R$-&quot;#\ ;@\ "/>
  </numFmts>
  <fonts count="49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65" fontId="2" fillId="0" borderId="19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5" fontId="2" fillId="0" borderId="19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 applyProtection="1">
      <alignment vertical="center"/>
      <protection locked="0"/>
    </xf>
    <xf numFmtId="165" fontId="2" fillId="0" borderId="14" xfId="0" applyNumberFormat="1" applyFont="1" applyFill="1" applyBorder="1" applyAlignment="1" applyProtection="1">
      <alignment vertical="center"/>
      <protection locked="0"/>
    </xf>
    <xf numFmtId="165" fontId="2" fillId="0" borderId="16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left" inden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166" fontId="2" fillId="0" borderId="29" xfId="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6" fontId="2" fillId="0" borderId="22" xfId="0" applyNumberFormat="1" applyFont="1" applyBorder="1" applyAlignment="1" applyProtection="1">
      <alignment horizontal="right" vertical="center" wrapText="1"/>
      <protection locked="0"/>
    </xf>
    <xf numFmtId="166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6" fontId="2" fillId="0" borderId="22" xfId="0" applyNumberFormat="1" applyFont="1" applyFill="1" applyBorder="1" applyAlignment="1">
      <alignment horizontal="right" vertical="center" wrapText="1"/>
    </xf>
    <xf numFmtId="166" fontId="2" fillId="0" borderId="23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Border="1" applyAlignment="1" applyProtection="1">
      <alignment horizontal="right" vertical="center" wrapText="1"/>
      <protection locked="0"/>
    </xf>
    <xf numFmtId="165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51" applyNumberFormat="1" applyFont="1" applyFill="1" applyBorder="1" applyAlignment="1" applyProtection="1">
      <alignment/>
      <protection locked="0"/>
    </xf>
    <xf numFmtId="4" fontId="6" fillId="0" borderId="27" xfId="51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165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zoomScalePageLayoutView="0" workbookViewId="0" topLeftCell="A1">
      <selection activeCell="B18" sqref="B18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44" t="s">
        <v>141</v>
      </c>
      <c r="B1" s="144"/>
      <c r="C1" s="1"/>
      <c r="D1" s="1"/>
      <c r="E1" s="1"/>
      <c r="F1" s="1"/>
      <c r="G1" s="1"/>
      <c r="H1" s="1"/>
      <c r="I1" s="1"/>
    </row>
    <row r="2" spans="1:9" ht="18.75">
      <c r="A2" s="144" t="s">
        <v>165</v>
      </c>
      <c r="B2" s="144"/>
      <c r="C2" s="1"/>
      <c r="D2" s="1"/>
      <c r="E2" s="1"/>
      <c r="F2" s="1"/>
      <c r="G2" s="1"/>
      <c r="H2" s="1"/>
      <c r="I2" s="1"/>
    </row>
    <row r="3" spans="1:9" ht="18.75">
      <c r="A3" s="144" t="s">
        <v>184</v>
      </c>
      <c r="B3" s="144"/>
      <c r="C3" s="1"/>
      <c r="D3" s="1"/>
      <c r="E3" s="1"/>
      <c r="F3" s="1"/>
      <c r="G3" s="1"/>
      <c r="H3" s="1"/>
      <c r="I3" s="1"/>
    </row>
    <row r="4" spans="1:9" ht="18.75">
      <c r="A4" s="145" t="s">
        <v>1</v>
      </c>
      <c r="B4" s="145"/>
      <c r="C4" s="1"/>
      <c r="D4" s="1"/>
      <c r="E4" s="1"/>
      <c r="F4" s="1"/>
      <c r="G4" s="1"/>
      <c r="H4" s="1"/>
      <c r="I4" s="1"/>
    </row>
    <row r="5" spans="1:9" ht="18.75">
      <c r="A5" s="144" t="s">
        <v>187</v>
      </c>
      <c r="B5" s="144"/>
      <c r="C5" s="1"/>
      <c r="D5" s="1"/>
      <c r="E5" s="1"/>
      <c r="F5" s="1"/>
      <c r="G5" s="1"/>
      <c r="H5" s="1"/>
      <c r="I5" s="1"/>
    </row>
    <row r="6" spans="1:2" ht="22.5">
      <c r="A6" s="146" t="s">
        <v>2</v>
      </c>
      <c r="B6" s="146"/>
    </row>
    <row r="8" spans="1:2" ht="18">
      <c r="A8" s="2" t="s">
        <v>3</v>
      </c>
      <c r="B8" s="3"/>
    </row>
    <row r="9" spans="1:2" ht="12.75">
      <c r="A9" s="4" t="s">
        <v>4</v>
      </c>
      <c r="B9" s="5" t="s">
        <v>177</v>
      </c>
    </row>
    <row r="10" spans="1:2" ht="12.75">
      <c r="A10" s="4" t="s">
        <v>5</v>
      </c>
      <c r="B10" s="5" t="s">
        <v>178</v>
      </c>
    </row>
    <row r="11" spans="1:2" ht="12.75">
      <c r="A11" s="4" t="s">
        <v>6</v>
      </c>
      <c r="B11" s="5" t="s">
        <v>181</v>
      </c>
    </row>
    <row r="12" spans="1:2" ht="12.75">
      <c r="A12" s="4" t="s">
        <v>7</v>
      </c>
      <c r="B12" s="5" t="s">
        <v>182</v>
      </c>
    </row>
    <row r="13" spans="1:2" ht="12.75">
      <c r="A13" s="4" t="s">
        <v>8</v>
      </c>
      <c r="B13" s="5" t="s">
        <v>183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5" t="s">
        <v>185</v>
      </c>
    </row>
    <row r="17" spans="1:2" ht="12.75">
      <c r="A17" s="6" t="s">
        <v>11</v>
      </c>
      <c r="B17" s="143">
        <v>41669</v>
      </c>
    </row>
    <row r="18" spans="1:2" ht="12.75">
      <c r="A18" s="4" t="s">
        <v>12</v>
      </c>
      <c r="B18" s="143">
        <v>41669</v>
      </c>
    </row>
    <row r="19" spans="1:2" ht="12.75">
      <c r="A19" s="4"/>
      <c r="B19" s="5" t="s">
        <v>186</v>
      </c>
    </row>
    <row r="20" spans="1:2" ht="18">
      <c r="A20" s="2" t="s">
        <v>13</v>
      </c>
      <c r="B20" s="3"/>
    </row>
    <row r="21" spans="1:2" ht="12.75">
      <c r="A21" s="4" t="s">
        <v>14</v>
      </c>
      <c r="B21" s="5" t="s">
        <v>176</v>
      </c>
    </row>
    <row r="22" spans="1:2" ht="12.75">
      <c r="A22" s="6" t="s">
        <v>15</v>
      </c>
      <c r="B22" s="5" t="s">
        <v>180</v>
      </c>
    </row>
    <row r="23" spans="1:2" ht="12.75">
      <c r="A23" s="7" t="s">
        <v>16</v>
      </c>
      <c r="B23" s="8" t="s">
        <v>179</v>
      </c>
    </row>
    <row r="1000" ht="12.75">
      <c r="A1000" s="9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">
      <selection activeCell="F21" sqref="F21"/>
    </sheetView>
  </sheetViews>
  <sheetFormatPr defaultColWidth="9.00390625" defaultRowHeight="7.5" customHeight="1"/>
  <cols>
    <col min="1" max="5" width="13.28125" style="10" customWidth="1"/>
    <col min="6" max="7" width="14.7109375" style="10" customWidth="1"/>
    <col min="8" max="8" width="13.28125" style="10" customWidth="1"/>
    <col min="9" max="9" width="13.7109375" style="10" customWidth="1"/>
    <col min="10" max="16384" width="9.00390625" style="10" customWidth="1"/>
  </cols>
  <sheetData>
    <row r="1" spans="1:7" ht="17.25" customHeight="1">
      <c r="A1" s="11" t="s">
        <v>18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25" customHeight="1">
      <c r="A3" s="170" t="s">
        <v>141</v>
      </c>
      <c r="B3" s="170"/>
      <c r="C3" s="170"/>
      <c r="D3" s="170"/>
      <c r="E3" s="170"/>
      <c r="F3" s="170"/>
      <c r="G3" s="170"/>
    </row>
    <row r="4" spans="1:7" ht="14.25" customHeight="1">
      <c r="A4" s="170" t="s">
        <v>165</v>
      </c>
      <c r="B4" s="170"/>
      <c r="C4" s="170"/>
      <c r="D4" s="170"/>
      <c r="E4" s="170"/>
      <c r="F4" s="170"/>
      <c r="G4" s="170"/>
    </row>
    <row r="5" spans="1:7" ht="14.25" customHeight="1">
      <c r="A5" s="171" t="s">
        <v>1</v>
      </c>
      <c r="B5" s="171"/>
      <c r="C5" s="171"/>
      <c r="D5" s="171"/>
      <c r="E5" s="171"/>
      <c r="F5" s="171"/>
      <c r="G5" s="171"/>
    </row>
    <row r="6" spans="1:7" ht="14.25" customHeight="1">
      <c r="A6" s="172" t="s">
        <v>19</v>
      </c>
      <c r="B6" s="172"/>
      <c r="C6" s="172"/>
      <c r="D6" s="172"/>
      <c r="E6" s="172"/>
      <c r="F6" s="172"/>
      <c r="G6" s="172"/>
    </row>
    <row r="7" spans="1:7" ht="14.25" customHeight="1">
      <c r="A7" s="171" t="s">
        <v>20</v>
      </c>
      <c r="B7" s="171"/>
      <c r="C7" s="171"/>
      <c r="D7" s="171"/>
      <c r="E7" s="171"/>
      <c r="F7" s="171"/>
      <c r="G7" s="171"/>
    </row>
    <row r="8" spans="1:7" ht="14.25" customHeight="1">
      <c r="A8" s="170" t="s">
        <v>187</v>
      </c>
      <c r="B8" s="170"/>
      <c r="C8" s="170"/>
      <c r="D8" s="170"/>
      <c r="E8" s="170"/>
      <c r="F8" s="170"/>
      <c r="G8" s="170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25" customHeight="1">
      <c r="A10" s="13" t="s">
        <v>21</v>
      </c>
      <c r="B10" s="13"/>
      <c r="C10" s="13"/>
      <c r="D10" s="13"/>
      <c r="E10" s="13"/>
      <c r="F10" s="13"/>
      <c r="G10" s="15">
        <v>1</v>
      </c>
    </row>
    <row r="11" spans="1:7" ht="14.25" customHeight="1">
      <c r="A11" s="163" t="s">
        <v>22</v>
      </c>
      <c r="B11" s="163"/>
      <c r="C11" s="163"/>
      <c r="D11" s="163"/>
      <c r="E11" s="163"/>
      <c r="F11" s="164" t="s">
        <v>23</v>
      </c>
      <c r="G11" s="164"/>
    </row>
    <row r="12" spans="1:7" ht="14.25" customHeight="1">
      <c r="A12" s="163"/>
      <c r="B12" s="163"/>
      <c r="C12" s="163"/>
      <c r="D12" s="163"/>
      <c r="E12" s="163"/>
      <c r="F12" s="165" t="s">
        <v>24</v>
      </c>
      <c r="G12" s="165"/>
    </row>
    <row r="13" spans="1:7" ht="12.75" customHeight="1">
      <c r="A13" s="163"/>
      <c r="B13" s="163"/>
      <c r="C13" s="163"/>
      <c r="D13" s="163"/>
      <c r="E13" s="163"/>
      <c r="F13" s="166" t="s">
        <v>25</v>
      </c>
      <c r="G13" s="16" t="s">
        <v>26</v>
      </c>
    </row>
    <row r="14" spans="1:7" ht="12.75" customHeight="1">
      <c r="A14" s="163"/>
      <c r="B14" s="163"/>
      <c r="C14" s="163"/>
      <c r="D14" s="163"/>
      <c r="E14" s="163"/>
      <c r="F14" s="166"/>
      <c r="G14" s="14" t="s">
        <v>27</v>
      </c>
    </row>
    <row r="15" spans="1:7" ht="12.75" customHeight="1">
      <c r="A15" s="163"/>
      <c r="B15" s="163"/>
      <c r="C15" s="163"/>
      <c r="D15" s="163"/>
      <c r="E15" s="163"/>
      <c r="F15" s="166"/>
      <c r="G15" s="14" t="s">
        <v>28</v>
      </c>
    </row>
    <row r="16" spans="1:7" ht="12.75" customHeight="1">
      <c r="A16" s="163"/>
      <c r="B16" s="163"/>
      <c r="C16" s="163"/>
      <c r="D16" s="163"/>
      <c r="E16" s="163"/>
      <c r="F16" s="166"/>
      <c r="G16" s="17" t="s">
        <v>29</v>
      </c>
    </row>
    <row r="17" spans="1:7" ht="14.25" customHeight="1">
      <c r="A17" s="163"/>
      <c r="B17" s="163"/>
      <c r="C17" s="163"/>
      <c r="D17" s="163"/>
      <c r="E17" s="163"/>
      <c r="F17" s="18" t="s">
        <v>30</v>
      </c>
      <c r="G17" s="19" t="s">
        <v>31</v>
      </c>
    </row>
    <row r="18" spans="1:8" ht="14.25" customHeight="1">
      <c r="A18" s="20" t="s">
        <v>32</v>
      </c>
      <c r="B18" s="20"/>
      <c r="C18" s="20"/>
      <c r="D18" s="20"/>
      <c r="E18" s="20"/>
      <c r="F18" s="21">
        <f>F19+F20+F21</f>
        <v>1501726.56</v>
      </c>
      <c r="G18" s="22">
        <f>G19+G20+G21</f>
        <v>0</v>
      </c>
      <c r="H18" s="23"/>
    </row>
    <row r="19" spans="1:7" ht="14.25" customHeight="1">
      <c r="A19" s="24" t="s">
        <v>33</v>
      </c>
      <c r="B19" s="20"/>
      <c r="C19" s="20"/>
      <c r="D19" s="20"/>
      <c r="E19" s="20"/>
      <c r="F19" s="25">
        <v>1501726.56</v>
      </c>
      <c r="G19" s="26"/>
    </row>
    <row r="20" spans="1:7" ht="14.25" customHeight="1">
      <c r="A20" s="24" t="s">
        <v>34</v>
      </c>
      <c r="B20" s="20"/>
      <c r="C20" s="20"/>
      <c r="D20" s="20"/>
      <c r="E20" s="20"/>
      <c r="F20" s="25"/>
      <c r="G20" s="26"/>
    </row>
    <row r="21" spans="1:7" ht="14.25" customHeight="1">
      <c r="A21" s="24" t="s">
        <v>35</v>
      </c>
      <c r="B21" s="20"/>
      <c r="C21" s="20"/>
      <c r="D21" s="20"/>
      <c r="E21" s="20"/>
      <c r="F21" s="25"/>
      <c r="G21" s="26"/>
    </row>
    <row r="22" spans="1:8" ht="14.25" customHeight="1">
      <c r="A22" s="20" t="s">
        <v>36</v>
      </c>
      <c r="B22" s="20"/>
      <c r="C22" s="20"/>
      <c r="D22" s="20"/>
      <c r="E22" s="20"/>
      <c r="F22" s="27">
        <f>SUM(F23:F26)</f>
        <v>0</v>
      </c>
      <c r="G22" s="28">
        <f>SUM(G23:G26)</f>
        <v>0</v>
      </c>
      <c r="H22" s="23"/>
    </row>
    <row r="23" spans="1:7" ht="14.25" customHeight="1">
      <c r="A23" s="29" t="s">
        <v>37</v>
      </c>
      <c r="B23" s="20"/>
      <c r="C23" s="20"/>
      <c r="D23" s="20"/>
      <c r="E23" s="20"/>
      <c r="F23" s="25"/>
      <c r="G23" s="26"/>
    </row>
    <row r="24" spans="1:7" s="30" customFormat="1" ht="14.25" customHeight="1">
      <c r="A24" s="29" t="s">
        <v>38</v>
      </c>
      <c r="B24" s="20"/>
      <c r="C24" s="20"/>
      <c r="D24" s="20"/>
      <c r="E24" s="20"/>
      <c r="F24" s="25"/>
      <c r="G24" s="26"/>
    </row>
    <row r="25" spans="1:7" s="30" customFormat="1" ht="14.25" customHeight="1">
      <c r="A25" s="29" t="s">
        <v>39</v>
      </c>
      <c r="B25" s="20"/>
      <c r="C25" s="20"/>
      <c r="D25" s="20"/>
      <c r="E25" s="20"/>
      <c r="F25" s="25"/>
      <c r="G25" s="26"/>
    </row>
    <row r="26" spans="1:7" s="30" customFormat="1" ht="14.25" customHeight="1">
      <c r="A26" s="31" t="s">
        <v>40</v>
      </c>
      <c r="B26" s="32"/>
      <c r="C26" s="32"/>
      <c r="D26" s="32"/>
      <c r="E26" s="32"/>
      <c r="F26" s="33"/>
      <c r="G26" s="34"/>
    </row>
    <row r="27" spans="1:8" s="30" customFormat="1" ht="14.25" customHeight="1">
      <c r="A27" s="20" t="s">
        <v>41</v>
      </c>
      <c r="B27" s="32"/>
      <c r="C27" s="32"/>
      <c r="D27" s="32"/>
      <c r="E27" s="32"/>
      <c r="F27" s="35">
        <f>F18-F22</f>
        <v>1501726.56</v>
      </c>
      <c r="G27" s="36">
        <f>G18-G22</f>
        <v>0</v>
      </c>
      <c r="H27" s="37"/>
    </row>
    <row r="28" spans="1:7" s="30" customFormat="1" ht="14.25" customHeight="1">
      <c r="A28" s="38" t="s">
        <v>42</v>
      </c>
      <c r="B28" s="38"/>
      <c r="C28" s="38"/>
      <c r="D28" s="38"/>
      <c r="E28" s="38"/>
      <c r="F28" s="167">
        <f>F27+G27</f>
        <v>1501726.56</v>
      </c>
      <c r="G28" s="167"/>
    </row>
    <row r="29" spans="1:7" s="30" customFormat="1" ht="6.75" customHeight="1">
      <c r="A29" s="38"/>
      <c r="B29" s="38"/>
      <c r="C29" s="38"/>
      <c r="D29" s="38"/>
      <c r="E29" s="38"/>
      <c r="F29" s="38"/>
      <c r="G29" s="38"/>
    </row>
    <row r="30" spans="1:7" s="30" customFormat="1" ht="14.25" customHeight="1">
      <c r="A30" s="168" t="s">
        <v>43</v>
      </c>
      <c r="B30" s="168"/>
      <c r="C30" s="168"/>
      <c r="D30" s="168"/>
      <c r="E30" s="168"/>
      <c r="F30" s="169" t="s">
        <v>44</v>
      </c>
      <c r="G30" s="169"/>
    </row>
    <row r="31" spans="1:7" s="30" customFormat="1" ht="14.25" customHeight="1">
      <c r="A31" s="38" t="s">
        <v>45</v>
      </c>
      <c r="B31" s="38"/>
      <c r="C31" s="38"/>
      <c r="D31" s="38"/>
      <c r="E31" s="38"/>
      <c r="F31" s="159" t="s">
        <v>174</v>
      </c>
      <c r="G31" s="159"/>
    </row>
    <row r="32" spans="1:7" s="30" customFormat="1" ht="14.25" customHeight="1">
      <c r="A32" s="38" t="s">
        <v>46</v>
      </c>
      <c r="B32" s="38"/>
      <c r="C32" s="38"/>
      <c r="D32" s="38"/>
      <c r="E32" s="38"/>
      <c r="F32" s="160" t="e">
        <f>IF(F31="",0,IF(F31=0,0,F28/F31))</f>
        <v>#VALUE!</v>
      </c>
      <c r="G32" s="160"/>
    </row>
    <row r="33" spans="1:7" s="30" customFormat="1" ht="14.25" customHeight="1">
      <c r="A33" s="161" t="s">
        <v>47</v>
      </c>
      <c r="B33" s="161"/>
      <c r="C33" s="161"/>
      <c r="D33" s="161"/>
      <c r="E33" s="161"/>
      <c r="F33" s="162" t="e">
        <f>+F31*0.06</f>
        <v>#VALUE!</v>
      </c>
      <c r="G33" s="162"/>
    </row>
    <row r="34" spans="1:7" s="30" customFormat="1" ht="14.25" customHeight="1">
      <c r="A34" s="38" t="s">
        <v>48</v>
      </c>
      <c r="B34" s="38"/>
      <c r="C34" s="38"/>
      <c r="D34" s="38"/>
      <c r="E34" s="38"/>
      <c r="F34" s="162" t="e">
        <f>+F33*0.95</f>
        <v>#VALUE!</v>
      </c>
      <c r="G34" s="162"/>
    </row>
    <row r="35" spans="1:7" s="30" customFormat="1" ht="14.25" customHeight="1">
      <c r="A35" s="38" t="s">
        <v>49</v>
      </c>
      <c r="B35" s="38"/>
      <c r="C35" s="38"/>
      <c r="D35" s="38"/>
      <c r="E35" s="38"/>
      <c r="F35" s="162" t="e">
        <f>+F33*0.9</f>
        <v>#VALUE!</v>
      </c>
      <c r="G35" s="162"/>
    </row>
    <row r="36" spans="1:7" s="30" customFormat="1" ht="14.25" customHeight="1">
      <c r="A36" s="39" t="s">
        <v>50</v>
      </c>
      <c r="B36" s="39"/>
      <c r="C36" s="39"/>
      <c r="D36" s="39"/>
      <c r="E36" s="39"/>
      <c r="F36" s="39"/>
      <c r="G36" s="39"/>
    </row>
    <row r="37" spans="1:8" ht="14.25" customHeight="1">
      <c r="A37" s="20" t="s">
        <v>51</v>
      </c>
      <c r="B37" s="20"/>
      <c r="C37" s="20"/>
      <c r="D37" s="20"/>
      <c r="E37" s="20"/>
      <c r="F37" s="20"/>
      <c r="G37" s="20"/>
      <c r="H37" s="23"/>
    </row>
    <row r="38" spans="1:7" ht="14.25" customHeight="1">
      <c r="A38" s="13" t="s">
        <v>52</v>
      </c>
      <c r="B38" s="13"/>
      <c r="C38" s="13"/>
      <c r="D38" s="13"/>
      <c r="E38" s="13"/>
      <c r="F38" s="13"/>
      <c r="G38" s="13"/>
    </row>
    <row r="39" spans="1:7" ht="14.25" customHeight="1">
      <c r="A39" s="13" t="s">
        <v>53</v>
      </c>
      <c r="B39" s="13"/>
      <c r="C39" s="13"/>
      <c r="D39" s="13"/>
      <c r="E39" s="13"/>
      <c r="F39" s="13"/>
      <c r="G39" s="13"/>
    </row>
    <row r="40" spans="1:7" ht="14.25" customHeight="1">
      <c r="A40" s="13" t="s">
        <v>54</v>
      </c>
      <c r="B40" s="13"/>
      <c r="C40" s="13"/>
      <c r="D40" s="13"/>
      <c r="E40" s="13"/>
      <c r="F40" s="13"/>
      <c r="G40" s="13"/>
    </row>
    <row r="41" spans="1:7" ht="14.25" customHeight="1">
      <c r="A41" s="13" t="s">
        <v>55</v>
      </c>
      <c r="B41" s="13"/>
      <c r="C41" s="13"/>
      <c r="D41" s="13"/>
      <c r="E41" s="13"/>
      <c r="F41" s="13"/>
      <c r="G41" s="13"/>
    </row>
    <row r="42" spans="1:7" ht="14.25" customHeight="1">
      <c r="A42" s="13" t="s">
        <v>56</v>
      </c>
      <c r="B42" s="13"/>
      <c r="C42" s="13"/>
      <c r="D42" s="13"/>
      <c r="E42" s="13"/>
      <c r="F42" s="13"/>
      <c r="G42" s="13"/>
    </row>
    <row r="46" spans="1:9" ht="16.5" customHeight="1">
      <c r="A46" s="154" t="s">
        <v>57</v>
      </c>
      <c r="B46" s="154"/>
      <c r="C46" s="154"/>
      <c r="D46" s="154"/>
      <c r="E46" s="154"/>
      <c r="F46" s="154"/>
      <c r="G46" s="154"/>
      <c r="H46" s="154"/>
      <c r="I46" s="154"/>
    </row>
    <row r="47" spans="1:9" s="40" customFormat="1" ht="13.5" customHeight="1">
      <c r="A47" s="155" t="s">
        <v>58</v>
      </c>
      <c r="B47" s="155"/>
      <c r="C47" s="155"/>
      <c r="D47" s="155"/>
      <c r="E47" s="155"/>
      <c r="F47" s="155"/>
      <c r="G47" s="155"/>
      <c r="H47" s="155"/>
      <c r="I47" s="155"/>
    </row>
    <row r="48" spans="1:9" s="40" customFormat="1" ht="13.5" customHeight="1">
      <c r="A48" s="156" t="s">
        <v>59</v>
      </c>
      <c r="B48" s="156"/>
      <c r="C48" s="156"/>
      <c r="D48" s="157" t="s">
        <v>60</v>
      </c>
      <c r="E48" s="157"/>
      <c r="F48" s="157"/>
      <c r="G48" s="158" t="s">
        <v>61</v>
      </c>
      <c r="H48" s="158"/>
      <c r="I48" s="158"/>
    </row>
    <row r="49" spans="1:9" s="40" customFormat="1" ht="13.5" customHeight="1">
      <c r="A49" s="156" t="s">
        <v>62</v>
      </c>
      <c r="B49" s="156"/>
      <c r="C49" s="156"/>
      <c r="D49" s="157" t="s">
        <v>63</v>
      </c>
      <c r="E49" s="157"/>
      <c r="F49" s="157"/>
      <c r="G49" s="158" t="s">
        <v>64</v>
      </c>
      <c r="H49" s="158"/>
      <c r="I49" s="158"/>
    </row>
    <row r="50" spans="1:9" ht="7.5" customHeight="1">
      <c r="A50" s="153" t="s">
        <v>65</v>
      </c>
      <c r="B50" s="150" t="s">
        <v>66</v>
      </c>
      <c r="C50" s="150" t="s">
        <v>67</v>
      </c>
      <c r="D50" s="150" t="s">
        <v>68</v>
      </c>
      <c r="E50" s="150" t="s">
        <v>69</v>
      </c>
      <c r="F50" s="150" t="s">
        <v>66</v>
      </c>
      <c r="G50" s="150" t="s">
        <v>70</v>
      </c>
      <c r="H50" s="150" t="s">
        <v>69</v>
      </c>
      <c r="I50" s="151" t="s">
        <v>66</v>
      </c>
    </row>
    <row r="51" spans="1:9" ht="7.5" customHeight="1">
      <c r="A51" s="153"/>
      <c r="B51" s="150"/>
      <c r="C51" s="150"/>
      <c r="D51" s="150"/>
      <c r="E51" s="150"/>
      <c r="F51" s="150"/>
      <c r="G51" s="150"/>
      <c r="H51" s="150"/>
      <c r="I51" s="151"/>
    </row>
    <row r="52" spans="1:9" ht="7.5" customHeight="1">
      <c r="A52" s="153"/>
      <c r="B52" s="150"/>
      <c r="C52" s="150"/>
      <c r="D52" s="150"/>
      <c r="E52" s="150"/>
      <c r="F52" s="150"/>
      <c r="G52" s="150"/>
      <c r="H52" s="150"/>
      <c r="I52" s="151"/>
    </row>
    <row r="53" spans="1:9" ht="14.25" customHeight="1">
      <c r="A53" s="41" t="s">
        <v>30</v>
      </c>
      <c r="B53" s="41" t="s">
        <v>31</v>
      </c>
      <c r="C53" s="41" t="s">
        <v>71</v>
      </c>
      <c r="D53" s="41" t="s">
        <v>72</v>
      </c>
      <c r="E53" s="41" t="s">
        <v>73</v>
      </c>
      <c r="F53" s="41" t="s">
        <v>74</v>
      </c>
      <c r="G53" s="41" t="s">
        <v>75</v>
      </c>
      <c r="H53" s="41" t="s">
        <v>76</v>
      </c>
      <c r="I53" s="42" t="s">
        <v>77</v>
      </c>
    </row>
    <row r="54" spans="1:9" ht="7.5" customHeight="1">
      <c r="A54" s="152"/>
      <c r="B54" s="152"/>
      <c r="C54" s="147">
        <f>+B54-A54</f>
        <v>0</v>
      </c>
      <c r="D54" s="147">
        <f>+C54/3</f>
        <v>0</v>
      </c>
      <c r="E54" s="147">
        <f>+B54-D54</f>
        <v>0</v>
      </c>
      <c r="F54" s="152"/>
      <c r="G54" s="147">
        <f>+F54-A54</f>
        <v>0</v>
      </c>
      <c r="H54" s="147">
        <f>+A54</f>
        <v>0</v>
      </c>
      <c r="I54" s="148"/>
    </row>
    <row r="55" spans="1:9" ht="7.5" customHeight="1">
      <c r="A55" s="152"/>
      <c r="B55" s="152"/>
      <c r="C55" s="147"/>
      <c r="D55" s="147"/>
      <c r="E55" s="147"/>
      <c r="F55" s="147"/>
      <c r="G55" s="147"/>
      <c r="H55" s="147"/>
      <c r="I55" s="148"/>
    </row>
    <row r="56" spans="1:9" ht="12.75" customHeight="1">
      <c r="A56" s="149" t="s">
        <v>78</v>
      </c>
      <c r="B56" s="149"/>
      <c r="C56" s="149"/>
      <c r="D56" s="149"/>
      <c r="E56" s="149"/>
      <c r="F56" s="149"/>
      <c r="G56" s="149"/>
      <c r="H56" s="149"/>
      <c r="I56" s="149"/>
    </row>
  </sheetData>
  <sheetProtection password="DA51" sheet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rintOptions/>
  <pageMargins left="0.5118055555555555" right="0.5118055555555555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B1">
      <selection activeCell="M20" sqref="M20"/>
    </sheetView>
  </sheetViews>
  <sheetFormatPr defaultColWidth="9.140625" defaultRowHeight="11.25" customHeight="1"/>
  <cols>
    <col min="1" max="1" width="60.421875" style="43" customWidth="1"/>
    <col min="2" max="15" width="14.28125" style="43" customWidth="1"/>
    <col min="16" max="16384" width="9.140625" style="43" customWidth="1"/>
  </cols>
  <sheetData>
    <row r="1" spans="1:15" ht="15.75" customHeight="1">
      <c r="A1" s="44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.75" customHeight="1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customHeight="1">
      <c r="A3" s="184" t="s">
        <v>141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1.25" customHeight="1">
      <c r="A4" s="184" t="s">
        <v>165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1.25" customHeight="1">
      <c r="A5" s="185" t="s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ht="11.25" customHeight="1">
      <c r="A6" s="186" t="s">
        <v>19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5" ht="11.25" customHeight="1">
      <c r="A7" s="185" t="s">
        <v>20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1:15" ht="11.25" customHeight="1">
      <c r="A8" s="184" t="s">
        <v>187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1.2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>
        <v>1</v>
      </c>
    </row>
    <row r="11" spans="1:15" ht="11.25" customHeight="1">
      <c r="A11" s="180" t="s">
        <v>22</v>
      </c>
      <c r="B11" s="181" t="s">
        <v>23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1.25" customHeight="1">
      <c r="A12" s="180"/>
      <c r="B12" s="182" t="s">
        <v>24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</row>
    <row r="13" spans="1:15" ht="11.25" customHeight="1">
      <c r="A13" s="180"/>
      <c r="B13" s="183" t="s">
        <v>25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48" t="s">
        <v>26</v>
      </c>
    </row>
    <row r="14" spans="1:15" ht="11.25" customHeight="1">
      <c r="A14" s="180"/>
      <c r="B14" s="178" t="s">
        <v>166</v>
      </c>
      <c r="C14" s="178" t="s">
        <v>167</v>
      </c>
      <c r="D14" s="178" t="s">
        <v>168</v>
      </c>
      <c r="E14" s="178" t="s">
        <v>169</v>
      </c>
      <c r="F14" s="178" t="s">
        <v>170</v>
      </c>
      <c r="G14" s="178" t="s">
        <v>171</v>
      </c>
      <c r="H14" s="178" t="s">
        <v>172</v>
      </c>
      <c r="I14" s="178" t="s">
        <v>173</v>
      </c>
      <c r="J14" s="178" t="s">
        <v>188</v>
      </c>
      <c r="K14" s="178" t="s">
        <v>189</v>
      </c>
      <c r="L14" s="178" t="s">
        <v>190</v>
      </c>
      <c r="M14" s="179" t="s">
        <v>191</v>
      </c>
      <c r="N14" s="49" t="s">
        <v>80</v>
      </c>
      <c r="O14" s="50" t="s">
        <v>81</v>
      </c>
    </row>
    <row r="15" spans="1:15" ht="11.25" customHeight="1">
      <c r="A15" s="180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1" t="s">
        <v>82</v>
      </c>
      <c r="O15" s="50" t="s">
        <v>83</v>
      </c>
    </row>
    <row r="16" spans="1:15" ht="11.25" customHeight="1">
      <c r="A16" s="180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51" t="s">
        <v>84</v>
      </c>
      <c r="O16" s="52" t="s">
        <v>29</v>
      </c>
    </row>
    <row r="17" spans="1:15" ht="11.25" customHeight="1">
      <c r="A17" s="180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3" t="s">
        <v>30</v>
      </c>
      <c r="O17" s="54" t="s">
        <v>31</v>
      </c>
    </row>
    <row r="18" spans="1:15" ht="11.25" customHeight="1">
      <c r="A18" s="55" t="s">
        <v>32</v>
      </c>
      <c r="B18" s="56">
        <f aca="true" t="shared" si="0" ref="B18:M18">B19+B20+B21</f>
        <v>126174.15</v>
      </c>
      <c r="C18" s="56">
        <f t="shared" si="0"/>
        <v>124348.62</v>
      </c>
      <c r="D18" s="56">
        <f t="shared" si="0"/>
        <v>124867.2</v>
      </c>
      <c r="E18" s="56">
        <f t="shared" si="0"/>
        <v>124249.93</v>
      </c>
      <c r="F18" s="56">
        <f t="shared" si="0"/>
        <v>123815.38</v>
      </c>
      <c r="G18" s="56">
        <f t="shared" si="0"/>
        <v>123452.91</v>
      </c>
      <c r="H18" s="56">
        <f t="shared" si="0"/>
        <v>124285.07</v>
      </c>
      <c r="I18" s="56">
        <f t="shared" si="0"/>
        <v>124901.43</v>
      </c>
      <c r="J18" s="56">
        <f t="shared" si="0"/>
        <v>121837.38</v>
      </c>
      <c r="K18" s="56">
        <f t="shared" si="0"/>
        <v>121637.91</v>
      </c>
      <c r="L18" s="56">
        <f t="shared" si="0"/>
        <v>123878.57</v>
      </c>
      <c r="M18" s="56">
        <f t="shared" si="0"/>
        <v>138278.01</v>
      </c>
      <c r="N18" s="57">
        <f>SUM(B18:M18)</f>
        <v>1501726.5599999998</v>
      </c>
      <c r="O18" s="57">
        <f>SUM(O19:O21)</f>
        <v>0</v>
      </c>
    </row>
    <row r="19" spans="1:15" ht="11.25" customHeight="1">
      <c r="A19" s="58" t="s">
        <v>85</v>
      </c>
      <c r="B19" s="59">
        <v>126174.15</v>
      </c>
      <c r="C19" s="60">
        <v>124348.62</v>
      </c>
      <c r="D19" s="61">
        <v>124867.2</v>
      </c>
      <c r="E19" s="61">
        <v>124249.93</v>
      </c>
      <c r="F19" s="61">
        <v>123815.38</v>
      </c>
      <c r="G19" s="61">
        <v>123452.91</v>
      </c>
      <c r="H19" s="61">
        <v>124285.07</v>
      </c>
      <c r="I19" s="61">
        <v>124901.43</v>
      </c>
      <c r="J19" s="61">
        <v>121837.38</v>
      </c>
      <c r="K19" s="61">
        <v>121637.91</v>
      </c>
      <c r="L19" s="61">
        <v>123878.57</v>
      </c>
      <c r="M19" s="61">
        <v>138278.01</v>
      </c>
      <c r="N19" s="61"/>
      <c r="O19" s="61"/>
    </row>
    <row r="20" spans="1:15" ht="11.25" customHeight="1">
      <c r="A20" s="58" t="s">
        <v>86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 customHeight="1">
      <c r="A21" s="62" t="s">
        <v>87</v>
      </c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59"/>
      <c r="N21" s="59"/>
      <c r="O21" s="61"/>
    </row>
    <row r="22" spans="1:15" ht="11.25" customHeight="1">
      <c r="A22" s="55" t="s">
        <v>36</v>
      </c>
      <c r="B22" s="63">
        <f aca="true" t="shared" si="1" ref="B22:M22">SUM(B23:B26)</f>
        <v>0</v>
      </c>
      <c r="C22" s="63">
        <f t="shared" si="1"/>
        <v>0</v>
      </c>
      <c r="D22" s="63">
        <f t="shared" si="1"/>
        <v>0</v>
      </c>
      <c r="E22" s="63">
        <f t="shared" si="1"/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>SUM(B22:M22)</f>
        <v>0</v>
      </c>
      <c r="O22" s="64">
        <f>SUM(O23:O26)</f>
        <v>0</v>
      </c>
    </row>
    <row r="23" spans="1:15" ht="11.25" customHeight="1">
      <c r="A23" s="65" t="s">
        <v>37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1.25" customHeight="1">
      <c r="A24" s="65" t="s">
        <v>88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1.25" customHeight="1">
      <c r="A25" s="65" t="s">
        <v>89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1.25" customHeight="1">
      <c r="A26" s="66" t="s">
        <v>40</v>
      </c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6" ht="11.25" customHeight="1">
      <c r="A27" s="55" t="s">
        <v>41</v>
      </c>
      <c r="B27" s="70">
        <f aca="true" t="shared" si="2" ref="B27:O27">B18-B22</f>
        <v>126174.15</v>
      </c>
      <c r="C27" s="70">
        <f t="shared" si="2"/>
        <v>124348.62</v>
      </c>
      <c r="D27" s="70">
        <f t="shared" si="2"/>
        <v>124867.2</v>
      </c>
      <c r="E27" s="70">
        <f t="shared" si="2"/>
        <v>124249.93</v>
      </c>
      <c r="F27" s="70">
        <f t="shared" si="2"/>
        <v>123815.38</v>
      </c>
      <c r="G27" s="70">
        <f t="shared" si="2"/>
        <v>123452.91</v>
      </c>
      <c r="H27" s="70">
        <f t="shared" si="2"/>
        <v>124285.07</v>
      </c>
      <c r="I27" s="70">
        <f t="shared" si="2"/>
        <v>124901.43</v>
      </c>
      <c r="J27" s="70">
        <f t="shared" si="2"/>
        <v>121837.38</v>
      </c>
      <c r="K27" s="70">
        <f t="shared" si="2"/>
        <v>121637.91</v>
      </c>
      <c r="L27" s="70">
        <f t="shared" si="2"/>
        <v>123878.57</v>
      </c>
      <c r="M27" s="70">
        <f t="shared" si="2"/>
        <v>138278.01</v>
      </c>
      <c r="N27" s="70">
        <f t="shared" si="2"/>
        <v>1501726.5599999998</v>
      </c>
      <c r="O27" s="71">
        <f t="shared" si="2"/>
        <v>0</v>
      </c>
      <c r="P27" s="72"/>
    </row>
    <row r="28" spans="1:15" ht="11.25" customHeight="1">
      <c r="A28" s="73" t="s">
        <v>42</v>
      </c>
      <c r="B28" s="173">
        <f>N27+O27</f>
        <v>1501726.5599999998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</row>
    <row r="29" spans="1:15" ht="6.7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</row>
    <row r="30" spans="1:15" ht="11.25" customHeight="1">
      <c r="A30" s="74" t="s">
        <v>43</v>
      </c>
      <c r="B30" s="175" t="s">
        <v>44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</row>
    <row r="31" spans="1:15" ht="11.25" customHeight="1">
      <c r="A31" s="73" t="s">
        <v>45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</row>
    <row r="32" spans="1:15" ht="12.75" customHeight="1">
      <c r="A32" s="75" t="s">
        <v>46</v>
      </c>
      <c r="B32" s="177">
        <f>IF(B31="",0,IF(B31=0,0,B28/B31))</f>
        <v>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1:15" ht="11.25" customHeight="1">
      <c r="A33" s="76" t="s">
        <v>47</v>
      </c>
      <c r="B33" s="173">
        <f>+B32*0.06</f>
        <v>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</row>
    <row r="34" spans="1:15" ht="11.25" customHeight="1">
      <c r="A34" s="73" t="s">
        <v>48</v>
      </c>
      <c r="B34" s="173">
        <f>+B33*0.95</f>
        <v>0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</row>
    <row r="35" spans="1:15" ht="11.25" customHeight="1">
      <c r="A35" s="77" t="s">
        <v>50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2" customFormat="1" ht="11.25" customHeight="1">
      <c r="A36" s="55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 customHeight="1">
      <c r="A37" s="45" t="s">
        <v>52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1.25" customHeight="1">
      <c r="A38" s="45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1.25" customHeight="1">
      <c r="A39" s="45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1.25" customHeight="1">
      <c r="A40" s="45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1.25" customHeight="1">
      <c r="A41" s="45" t="s">
        <v>90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A51" sheet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D40" sqref="D40"/>
    </sheetView>
  </sheetViews>
  <sheetFormatPr defaultColWidth="9.140625" defaultRowHeight="11.25" customHeight="1"/>
  <cols>
    <col min="1" max="1" width="52.140625" style="78" customWidth="1"/>
    <col min="2" max="4" width="15.57421875" style="78" customWidth="1"/>
    <col min="5" max="16384" width="9.140625" style="78" customWidth="1"/>
  </cols>
  <sheetData>
    <row r="1" spans="1:4" ht="15.75" customHeight="1">
      <c r="A1" s="198" t="s">
        <v>91</v>
      </c>
      <c r="B1" s="198"/>
      <c r="C1" s="198"/>
      <c r="D1" s="198"/>
    </row>
    <row r="2" spans="1:4" ht="11.25" customHeight="1">
      <c r="A2" s="190"/>
      <c r="B2" s="190"/>
      <c r="C2" s="190"/>
      <c r="D2" s="190"/>
    </row>
    <row r="3" spans="1:4" ht="11.25" customHeight="1">
      <c r="A3" s="192" t="s">
        <v>141</v>
      </c>
      <c r="B3" s="192"/>
      <c r="C3" s="192"/>
      <c r="D3" s="192"/>
    </row>
    <row r="4" spans="1:4" ht="11.25" customHeight="1">
      <c r="A4" s="191" t="s">
        <v>0</v>
      </c>
      <c r="B4" s="191"/>
      <c r="C4" s="191"/>
      <c r="D4" s="191"/>
    </row>
    <row r="5" spans="1:4" ht="11.25" customHeight="1">
      <c r="A5" s="199" t="s">
        <v>1</v>
      </c>
      <c r="B5" s="199"/>
      <c r="C5" s="199"/>
      <c r="D5" s="199"/>
    </row>
    <row r="6" spans="1:4" ht="11.25" customHeight="1">
      <c r="A6" s="200" t="s">
        <v>92</v>
      </c>
      <c r="B6" s="200"/>
      <c r="C6" s="200"/>
      <c r="D6" s="200"/>
    </row>
    <row r="7" spans="1:4" ht="11.25" customHeight="1">
      <c r="A7" s="191" t="s">
        <v>20</v>
      </c>
      <c r="B7" s="191"/>
      <c r="C7" s="191"/>
      <c r="D7" s="191"/>
    </row>
    <row r="8" spans="1:4" ht="11.25" customHeight="1">
      <c r="A8" s="192" t="s">
        <v>187</v>
      </c>
      <c r="B8" s="192"/>
      <c r="C8" s="192"/>
      <c r="D8" s="192"/>
    </row>
    <row r="9" spans="1:4" ht="11.25" customHeight="1">
      <c r="A9" s="191"/>
      <c r="B9" s="191"/>
      <c r="C9" s="191"/>
      <c r="D9" s="191"/>
    </row>
    <row r="10" spans="1:5" ht="11.25" customHeight="1">
      <c r="A10" s="193" t="s">
        <v>93</v>
      </c>
      <c r="B10" s="193"/>
      <c r="C10" s="193"/>
      <c r="D10" s="80">
        <v>1</v>
      </c>
      <c r="E10" s="81"/>
    </row>
    <row r="11" spans="1:5" ht="11.25" customHeight="1">
      <c r="A11" s="194" t="s">
        <v>94</v>
      </c>
      <c r="B11" s="195" t="s">
        <v>95</v>
      </c>
      <c r="C11" s="196" t="s">
        <v>96</v>
      </c>
      <c r="D11" s="197" t="s">
        <v>97</v>
      </c>
      <c r="E11" s="81"/>
    </row>
    <row r="12" spans="1:5" ht="11.25" customHeight="1">
      <c r="A12" s="194"/>
      <c r="B12" s="195"/>
      <c r="C12" s="196"/>
      <c r="D12" s="197"/>
      <c r="E12" s="81"/>
    </row>
    <row r="13" spans="1:5" ht="11.25" customHeight="1">
      <c r="A13" s="194"/>
      <c r="B13" s="195"/>
      <c r="C13" s="196"/>
      <c r="D13" s="197"/>
      <c r="E13" s="81"/>
    </row>
    <row r="14" spans="1:5" ht="11.25" customHeight="1">
      <c r="A14" s="194"/>
      <c r="B14" s="82" t="s">
        <v>30</v>
      </c>
      <c r="C14" s="83" t="s">
        <v>31</v>
      </c>
      <c r="D14" s="84" t="s">
        <v>98</v>
      </c>
      <c r="E14" s="81"/>
    </row>
    <row r="15" spans="1:5" s="90" customFormat="1" ht="11.25" customHeight="1">
      <c r="A15" s="85" t="s">
        <v>99</v>
      </c>
      <c r="B15" s="86">
        <v>32510.91</v>
      </c>
      <c r="C15" s="87">
        <v>31336.12</v>
      </c>
      <c r="D15" s="88">
        <f aca="true" t="shared" si="0" ref="D15:D41">B15-C15</f>
        <v>1174.7900000000009</v>
      </c>
      <c r="E15" s="89"/>
    </row>
    <row r="16" spans="1:5" s="90" customFormat="1" ht="11.25" customHeight="1">
      <c r="A16" s="91" t="s">
        <v>99</v>
      </c>
      <c r="B16" s="86"/>
      <c r="C16" s="92"/>
      <c r="D16" s="93">
        <f t="shared" si="0"/>
        <v>0</v>
      </c>
      <c r="E16" s="89"/>
    </row>
    <row r="17" spans="1:5" s="90" customFormat="1" ht="11.25" customHeight="1" hidden="1">
      <c r="A17" s="91" t="s">
        <v>99</v>
      </c>
      <c r="B17" s="86"/>
      <c r="C17" s="92"/>
      <c r="D17" s="93">
        <f t="shared" si="0"/>
        <v>0</v>
      </c>
      <c r="E17" s="89"/>
    </row>
    <row r="18" spans="1:5" s="90" customFormat="1" ht="11.25" customHeight="1" hidden="1">
      <c r="A18" s="91" t="s">
        <v>99</v>
      </c>
      <c r="B18" s="86"/>
      <c r="C18" s="92"/>
      <c r="D18" s="93">
        <f t="shared" si="0"/>
        <v>0</v>
      </c>
      <c r="E18" s="89"/>
    </row>
    <row r="19" spans="1:5" s="90" customFormat="1" ht="11.25" customHeight="1" hidden="1">
      <c r="A19" s="91" t="s">
        <v>99</v>
      </c>
      <c r="B19" s="86"/>
      <c r="C19" s="92"/>
      <c r="D19" s="93">
        <f t="shared" si="0"/>
        <v>0</v>
      </c>
      <c r="E19" s="89"/>
    </row>
    <row r="20" spans="1:5" s="90" customFormat="1" ht="11.25" customHeight="1" hidden="1">
      <c r="A20" s="91" t="s">
        <v>99</v>
      </c>
      <c r="B20" s="86"/>
      <c r="C20" s="92"/>
      <c r="D20" s="93">
        <f t="shared" si="0"/>
        <v>0</v>
      </c>
      <c r="E20" s="89"/>
    </row>
    <row r="21" spans="1:5" s="90" customFormat="1" ht="11.25" customHeight="1" hidden="1">
      <c r="A21" s="91" t="s">
        <v>99</v>
      </c>
      <c r="B21" s="86"/>
      <c r="C21" s="92"/>
      <c r="D21" s="93">
        <f t="shared" si="0"/>
        <v>0</v>
      </c>
      <c r="E21" s="89"/>
    </row>
    <row r="22" spans="1:5" s="90" customFormat="1" ht="11.25" customHeight="1" hidden="1">
      <c r="A22" s="91" t="s">
        <v>99</v>
      </c>
      <c r="B22" s="86"/>
      <c r="C22" s="92"/>
      <c r="D22" s="93">
        <f t="shared" si="0"/>
        <v>0</v>
      </c>
      <c r="E22" s="89"/>
    </row>
    <row r="23" spans="1:5" s="90" customFormat="1" ht="11.25" customHeight="1" hidden="1">
      <c r="A23" s="91" t="s">
        <v>99</v>
      </c>
      <c r="B23" s="86"/>
      <c r="C23" s="92"/>
      <c r="D23" s="93">
        <f t="shared" si="0"/>
        <v>0</v>
      </c>
      <c r="E23" s="89"/>
    </row>
    <row r="24" spans="1:5" s="90" customFormat="1" ht="11.25" customHeight="1" hidden="1">
      <c r="A24" s="91" t="s">
        <v>99</v>
      </c>
      <c r="B24" s="86"/>
      <c r="C24" s="92"/>
      <c r="D24" s="93">
        <f t="shared" si="0"/>
        <v>0</v>
      </c>
      <c r="E24" s="89"/>
    </row>
    <row r="25" spans="1:5" s="90" customFormat="1" ht="11.25" customHeight="1" hidden="1">
      <c r="A25" s="91" t="s">
        <v>99</v>
      </c>
      <c r="B25" s="86"/>
      <c r="C25" s="92"/>
      <c r="D25" s="93">
        <f t="shared" si="0"/>
        <v>0</v>
      </c>
      <c r="E25" s="89"/>
    </row>
    <row r="26" spans="1:5" s="90" customFormat="1" ht="11.25" customHeight="1" hidden="1">
      <c r="A26" s="91" t="s">
        <v>99</v>
      </c>
      <c r="B26" s="86"/>
      <c r="C26" s="92"/>
      <c r="D26" s="93">
        <f t="shared" si="0"/>
        <v>0</v>
      </c>
      <c r="E26" s="89"/>
    </row>
    <row r="27" spans="1:5" s="90" customFormat="1" ht="11.25" customHeight="1" hidden="1">
      <c r="A27" s="91" t="s">
        <v>99</v>
      </c>
      <c r="B27" s="86"/>
      <c r="C27" s="92"/>
      <c r="D27" s="93">
        <f t="shared" si="0"/>
        <v>0</v>
      </c>
      <c r="E27" s="89"/>
    </row>
    <row r="28" spans="1:5" s="90" customFormat="1" ht="11.25" customHeight="1" hidden="1">
      <c r="A28" s="91" t="s">
        <v>99</v>
      </c>
      <c r="B28" s="86"/>
      <c r="C28" s="92"/>
      <c r="D28" s="93">
        <f t="shared" si="0"/>
        <v>0</v>
      </c>
      <c r="E28" s="89"/>
    </row>
    <row r="29" spans="1:5" s="90" customFormat="1" ht="11.25" customHeight="1" hidden="1">
      <c r="A29" s="91" t="s">
        <v>99</v>
      </c>
      <c r="B29" s="86"/>
      <c r="C29" s="92"/>
      <c r="D29" s="93">
        <f t="shared" si="0"/>
        <v>0</v>
      </c>
      <c r="E29" s="89"/>
    </row>
    <row r="30" spans="1:5" s="90" customFormat="1" ht="11.25" customHeight="1" hidden="1">
      <c r="A30" s="91" t="s">
        <v>99</v>
      </c>
      <c r="B30" s="86"/>
      <c r="C30" s="92"/>
      <c r="D30" s="93">
        <f t="shared" si="0"/>
        <v>0</v>
      </c>
      <c r="E30" s="89"/>
    </row>
    <row r="31" spans="1:5" s="90" customFormat="1" ht="11.25" customHeight="1" hidden="1">
      <c r="A31" s="91" t="s">
        <v>99</v>
      </c>
      <c r="B31" s="86"/>
      <c r="C31" s="92"/>
      <c r="D31" s="93">
        <f t="shared" si="0"/>
        <v>0</v>
      </c>
      <c r="E31" s="89"/>
    </row>
    <row r="32" spans="1:5" s="90" customFormat="1" ht="11.25" customHeight="1" hidden="1">
      <c r="A32" s="91" t="s">
        <v>99</v>
      </c>
      <c r="B32" s="86"/>
      <c r="C32" s="92"/>
      <c r="D32" s="93">
        <f t="shared" si="0"/>
        <v>0</v>
      </c>
      <c r="E32" s="89"/>
    </row>
    <row r="33" spans="1:5" s="90" customFormat="1" ht="11.25" customHeight="1" hidden="1">
      <c r="A33" s="91" t="s">
        <v>99</v>
      </c>
      <c r="B33" s="86"/>
      <c r="C33" s="92"/>
      <c r="D33" s="93">
        <f t="shared" si="0"/>
        <v>0</v>
      </c>
      <c r="E33" s="89"/>
    </row>
    <row r="34" spans="1:5" s="90" customFormat="1" ht="11.25" customHeight="1" hidden="1">
      <c r="A34" s="91" t="s">
        <v>99</v>
      </c>
      <c r="B34" s="86"/>
      <c r="C34" s="92"/>
      <c r="D34" s="93">
        <f t="shared" si="0"/>
        <v>0</v>
      </c>
      <c r="E34" s="89"/>
    </row>
    <row r="35" spans="1:5" s="90" customFormat="1" ht="11.25" customHeight="1" hidden="1">
      <c r="A35" s="91" t="s">
        <v>99</v>
      </c>
      <c r="B35" s="86"/>
      <c r="C35" s="92"/>
      <c r="D35" s="93">
        <f t="shared" si="0"/>
        <v>0</v>
      </c>
      <c r="E35" s="89"/>
    </row>
    <row r="36" spans="1:5" s="90" customFormat="1" ht="11.25" customHeight="1" hidden="1">
      <c r="A36" s="91" t="s">
        <v>99</v>
      </c>
      <c r="B36" s="86"/>
      <c r="C36" s="92"/>
      <c r="D36" s="93">
        <f t="shared" si="0"/>
        <v>0</v>
      </c>
      <c r="E36" s="89"/>
    </row>
    <row r="37" spans="1:5" s="90" customFormat="1" ht="11.25" customHeight="1" hidden="1">
      <c r="A37" s="91" t="s">
        <v>99</v>
      </c>
      <c r="B37" s="86"/>
      <c r="C37" s="92"/>
      <c r="D37" s="93">
        <f t="shared" si="0"/>
        <v>0</v>
      </c>
      <c r="E37" s="89"/>
    </row>
    <row r="38" spans="1:5" s="90" customFormat="1" ht="11.25" customHeight="1" hidden="1">
      <c r="A38" s="91" t="s">
        <v>99</v>
      </c>
      <c r="B38" s="86"/>
      <c r="C38" s="92"/>
      <c r="D38" s="93">
        <f t="shared" si="0"/>
        <v>0</v>
      </c>
      <c r="E38" s="89"/>
    </row>
    <row r="39" spans="1:5" s="90" customFormat="1" ht="11.25" customHeight="1" hidden="1">
      <c r="A39" s="91" t="s">
        <v>100</v>
      </c>
      <c r="B39" s="86"/>
      <c r="C39" s="92"/>
      <c r="D39" s="93">
        <f t="shared" si="0"/>
        <v>0</v>
      </c>
      <c r="E39" s="89"/>
    </row>
    <row r="40" spans="1:5" s="90" customFormat="1" ht="11.25" customHeight="1">
      <c r="A40" s="91" t="s">
        <v>100</v>
      </c>
      <c r="B40" s="86"/>
      <c r="C40" s="92"/>
      <c r="D40" s="93">
        <f t="shared" si="0"/>
        <v>0</v>
      </c>
      <c r="E40" s="89"/>
    </row>
    <row r="41" spans="1:5" s="90" customFormat="1" ht="11.25" customHeight="1">
      <c r="A41" s="94" t="s">
        <v>100</v>
      </c>
      <c r="B41" s="86"/>
      <c r="C41" s="95"/>
      <c r="D41" s="96">
        <f t="shared" si="0"/>
        <v>0</v>
      </c>
      <c r="E41" s="89"/>
    </row>
    <row r="42" spans="1:5" s="101" customFormat="1" ht="11.25" customHeight="1">
      <c r="A42" s="97" t="s">
        <v>101</v>
      </c>
      <c r="B42" s="98">
        <f>SUM(B15:B41)</f>
        <v>32510.91</v>
      </c>
      <c r="C42" s="98">
        <f>SUM(C15:C41)</f>
        <v>31336.12</v>
      </c>
      <c r="D42" s="99">
        <f>SUM(D15:D41)</f>
        <v>1174.7900000000009</v>
      </c>
      <c r="E42" s="100"/>
    </row>
    <row r="43" spans="1:5" s="90" customFormat="1" ht="11.25" customHeight="1">
      <c r="A43" s="102" t="s">
        <v>102</v>
      </c>
      <c r="B43" s="87"/>
      <c r="C43" s="103"/>
      <c r="D43" s="88">
        <f aca="true" t="shared" si="1" ref="D43:D69">B43-C43</f>
        <v>0</v>
      </c>
      <c r="E43" s="89"/>
    </row>
    <row r="44" spans="1:5" s="90" customFormat="1" ht="11.25" customHeight="1">
      <c r="A44" s="102" t="s">
        <v>102</v>
      </c>
      <c r="B44" s="92"/>
      <c r="C44" s="103"/>
      <c r="D44" s="93">
        <f t="shared" si="1"/>
        <v>0</v>
      </c>
      <c r="E44" s="89"/>
    </row>
    <row r="45" spans="1:5" s="90" customFormat="1" ht="11.25" customHeight="1" hidden="1">
      <c r="A45" s="102" t="s">
        <v>102</v>
      </c>
      <c r="B45" s="92"/>
      <c r="C45" s="103"/>
      <c r="D45" s="93">
        <f t="shared" si="1"/>
        <v>0</v>
      </c>
      <c r="E45" s="89"/>
    </row>
    <row r="46" spans="1:5" s="90" customFormat="1" ht="11.25" customHeight="1" hidden="1">
      <c r="A46" s="102" t="s">
        <v>102</v>
      </c>
      <c r="B46" s="92"/>
      <c r="C46" s="103"/>
      <c r="D46" s="93">
        <f t="shared" si="1"/>
        <v>0</v>
      </c>
      <c r="E46" s="89"/>
    </row>
    <row r="47" spans="1:5" s="90" customFormat="1" ht="11.25" customHeight="1" hidden="1">
      <c r="A47" s="102" t="s">
        <v>102</v>
      </c>
      <c r="B47" s="92"/>
      <c r="C47" s="103"/>
      <c r="D47" s="93">
        <f t="shared" si="1"/>
        <v>0</v>
      </c>
      <c r="E47" s="89"/>
    </row>
    <row r="48" spans="1:5" s="90" customFormat="1" ht="11.25" customHeight="1" hidden="1">
      <c r="A48" s="102" t="s">
        <v>102</v>
      </c>
      <c r="B48" s="92"/>
      <c r="C48" s="103"/>
      <c r="D48" s="93">
        <f t="shared" si="1"/>
        <v>0</v>
      </c>
      <c r="E48" s="89"/>
    </row>
    <row r="49" spans="1:5" s="90" customFormat="1" ht="11.25" customHeight="1" hidden="1">
      <c r="A49" s="102" t="s">
        <v>102</v>
      </c>
      <c r="B49" s="92"/>
      <c r="C49" s="103"/>
      <c r="D49" s="93">
        <f t="shared" si="1"/>
        <v>0</v>
      </c>
      <c r="E49" s="89"/>
    </row>
    <row r="50" spans="1:5" s="90" customFormat="1" ht="11.25" customHeight="1" hidden="1">
      <c r="A50" s="102" t="s">
        <v>102</v>
      </c>
      <c r="B50" s="92"/>
      <c r="C50" s="103"/>
      <c r="D50" s="93">
        <f t="shared" si="1"/>
        <v>0</v>
      </c>
      <c r="E50" s="89"/>
    </row>
    <row r="51" spans="1:5" s="90" customFormat="1" ht="11.25" customHeight="1" hidden="1">
      <c r="A51" s="102" t="s">
        <v>102</v>
      </c>
      <c r="B51" s="92"/>
      <c r="C51" s="103"/>
      <c r="D51" s="93">
        <f t="shared" si="1"/>
        <v>0</v>
      </c>
      <c r="E51" s="89"/>
    </row>
    <row r="52" spans="1:5" s="90" customFormat="1" ht="11.25" customHeight="1" hidden="1">
      <c r="A52" s="102" t="s">
        <v>102</v>
      </c>
      <c r="B52" s="92"/>
      <c r="C52" s="103"/>
      <c r="D52" s="93">
        <f t="shared" si="1"/>
        <v>0</v>
      </c>
      <c r="E52" s="89"/>
    </row>
    <row r="53" spans="1:5" s="90" customFormat="1" ht="11.25" customHeight="1" hidden="1">
      <c r="A53" s="102" t="s">
        <v>102</v>
      </c>
      <c r="B53" s="92"/>
      <c r="C53" s="103"/>
      <c r="D53" s="93">
        <f t="shared" si="1"/>
        <v>0</v>
      </c>
      <c r="E53" s="89"/>
    </row>
    <row r="54" spans="1:5" s="90" customFormat="1" ht="11.25" customHeight="1" hidden="1">
      <c r="A54" s="102" t="s">
        <v>102</v>
      </c>
      <c r="B54" s="92"/>
      <c r="C54" s="103"/>
      <c r="D54" s="93">
        <f t="shared" si="1"/>
        <v>0</v>
      </c>
      <c r="E54" s="89"/>
    </row>
    <row r="55" spans="1:5" s="90" customFormat="1" ht="11.25" customHeight="1" hidden="1">
      <c r="A55" s="102" t="s">
        <v>102</v>
      </c>
      <c r="B55" s="92"/>
      <c r="C55" s="103"/>
      <c r="D55" s="93">
        <f t="shared" si="1"/>
        <v>0</v>
      </c>
      <c r="E55" s="89"/>
    </row>
    <row r="56" spans="1:5" s="90" customFormat="1" ht="11.25" customHeight="1" hidden="1">
      <c r="A56" s="102" t="s">
        <v>102</v>
      </c>
      <c r="B56" s="92"/>
      <c r="C56" s="103"/>
      <c r="D56" s="93">
        <f t="shared" si="1"/>
        <v>0</v>
      </c>
      <c r="E56" s="89"/>
    </row>
    <row r="57" spans="1:5" s="90" customFormat="1" ht="11.25" customHeight="1" hidden="1">
      <c r="A57" s="102" t="s">
        <v>102</v>
      </c>
      <c r="B57" s="92"/>
      <c r="C57" s="103"/>
      <c r="D57" s="93">
        <f t="shared" si="1"/>
        <v>0</v>
      </c>
      <c r="E57" s="89"/>
    </row>
    <row r="58" spans="1:5" s="90" customFormat="1" ht="11.25" customHeight="1" hidden="1">
      <c r="A58" s="102" t="s">
        <v>102</v>
      </c>
      <c r="B58" s="92"/>
      <c r="C58" s="103"/>
      <c r="D58" s="93">
        <f t="shared" si="1"/>
        <v>0</v>
      </c>
      <c r="E58" s="89"/>
    </row>
    <row r="59" spans="1:5" s="90" customFormat="1" ht="11.25" customHeight="1" hidden="1">
      <c r="A59" s="102" t="s">
        <v>102</v>
      </c>
      <c r="B59" s="92"/>
      <c r="C59" s="103"/>
      <c r="D59" s="93">
        <f t="shared" si="1"/>
        <v>0</v>
      </c>
      <c r="E59" s="89"/>
    </row>
    <row r="60" spans="1:5" s="90" customFormat="1" ht="11.25" customHeight="1" hidden="1">
      <c r="A60" s="102" t="s">
        <v>102</v>
      </c>
      <c r="B60" s="92"/>
      <c r="C60" s="103"/>
      <c r="D60" s="93">
        <f t="shared" si="1"/>
        <v>0</v>
      </c>
      <c r="E60" s="89"/>
    </row>
    <row r="61" spans="1:5" s="90" customFormat="1" ht="11.25" customHeight="1" hidden="1">
      <c r="A61" s="102" t="s">
        <v>102</v>
      </c>
      <c r="B61" s="92"/>
      <c r="C61" s="103"/>
      <c r="D61" s="93">
        <f t="shared" si="1"/>
        <v>0</v>
      </c>
      <c r="E61" s="89"/>
    </row>
    <row r="62" spans="1:5" s="90" customFormat="1" ht="11.25" customHeight="1" hidden="1">
      <c r="A62" s="102" t="s">
        <v>102</v>
      </c>
      <c r="B62" s="92"/>
      <c r="C62" s="103"/>
      <c r="D62" s="93">
        <f t="shared" si="1"/>
        <v>0</v>
      </c>
      <c r="E62" s="89"/>
    </row>
    <row r="63" spans="1:5" s="90" customFormat="1" ht="11.25" customHeight="1" hidden="1">
      <c r="A63" s="102" t="s">
        <v>102</v>
      </c>
      <c r="B63" s="92"/>
      <c r="C63" s="103"/>
      <c r="D63" s="93">
        <f t="shared" si="1"/>
        <v>0</v>
      </c>
      <c r="E63" s="89"/>
    </row>
    <row r="64" spans="1:5" s="90" customFormat="1" ht="11.25" customHeight="1" hidden="1">
      <c r="A64" s="102" t="s">
        <v>102</v>
      </c>
      <c r="B64" s="92"/>
      <c r="C64" s="103"/>
      <c r="D64" s="93">
        <f t="shared" si="1"/>
        <v>0</v>
      </c>
      <c r="E64" s="89"/>
    </row>
    <row r="65" spans="1:5" s="90" customFormat="1" ht="11.25" customHeight="1" hidden="1">
      <c r="A65" s="102" t="s">
        <v>102</v>
      </c>
      <c r="B65" s="92"/>
      <c r="C65" s="103"/>
      <c r="D65" s="93">
        <f t="shared" si="1"/>
        <v>0</v>
      </c>
      <c r="E65" s="89"/>
    </row>
    <row r="66" spans="1:5" s="90" customFormat="1" ht="11.25" customHeight="1" hidden="1">
      <c r="A66" s="102" t="s">
        <v>102</v>
      </c>
      <c r="B66" s="92"/>
      <c r="C66" s="103"/>
      <c r="D66" s="93">
        <f t="shared" si="1"/>
        <v>0</v>
      </c>
      <c r="E66" s="89"/>
    </row>
    <row r="67" spans="1:5" s="90" customFormat="1" ht="11.25" customHeight="1" hidden="1">
      <c r="A67" s="102" t="s">
        <v>100</v>
      </c>
      <c r="B67" s="92"/>
      <c r="C67" s="103"/>
      <c r="D67" s="93">
        <f t="shared" si="1"/>
        <v>0</v>
      </c>
      <c r="E67" s="89"/>
    </row>
    <row r="68" spans="1:5" s="90" customFormat="1" ht="11.25" customHeight="1">
      <c r="A68" s="102" t="s">
        <v>100</v>
      </c>
      <c r="B68" s="92"/>
      <c r="C68" s="103"/>
      <c r="D68" s="93">
        <f t="shared" si="1"/>
        <v>0</v>
      </c>
      <c r="E68" s="89"/>
    </row>
    <row r="69" spans="1:5" s="90" customFormat="1" ht="11.25" customHeight="1">
      <c r="A69" s="102" t="s">
        <v>100</v>
      </c>
      <c r="B69" s="95"/>
      <c r="C69" s="86"/>
      <c r="D69" s="96">
        <f t="shared" si="1"/>
        <v>0</v>
      </c>
      <c r="E69" s="89"/>
    </row>
    <row r="70" spans="1:5" s="101" customFormat="1" ht="11.25" customHeight="1">
      <c r="A70" s="97" t="s">
        <v>103</v>
      </c>
      <c r="B70" s="98">
        <f>SUM(B43:B69)</f>
        <v>0</v>
      </c>
      <c r="C70" s="98">
        <f>SUM(C43:C69)</f>
        <v>0</v>
      </c>
      <c r="D70" s="99">
        <f>SUM(D43:D69)</f>
        <v>0</v>
      </c>
      <c r="E70" s="100"/>
    </row>
    <row r="71" spans="1:5" s="101" customFormat="1" ht="11.25" customHeight="1">
      <c r="A71" s="104" t="s">
        <v>104</v>
      </c>
      <c r="B71" s="105">
        <f>+B70+B42</f>
        <v>32510.91</v>
      </c>
      <c r="C71" s="105">
        <f>C42+C70</f>
        <v>31336.12</v>
      </c>
      <c r="D71" s="106">
        <f>D42+D70</f>
        <v>1174.7900000000009</v>
      </c>
      <c r="E71" s="100"/>
    </row>
    <row r="72" spans="1:5" ht="11.25" customHeight="1">
      <c r="A72" s="79"/>
      <c r="B72" s="107"/>
      <c r="C72" s="107"/>
      <c r="D72" s="108"/>
      <c r="E72" s="81"/>
    </row>
    <row r="73" spans="1:5" s="101" customFormat="1" ht="11.25" customHeight="1">
      <c r="A73" s="109" t="s">
        <v>105</v>
      </c>
      <c r="B73" s="187"/>
      <c r="C73" s="187"/>
      <c r="D73" s="188"/>
      <c r="E73" s="100"/>
    </row>
    <row r="74" spans="1:5" s="101" customFormat="1" ht="11.25" customHeight="1">
      <c r="A74" s="110" t="s">
        <v>106</v>
      </c>
      <c r="B74" s="187"/>
      <c r="C74" s="187"/>
      <c r="D74" s="188"/>
      <c r="E74" s="100"/>
    </row>
    <row r="75" spans="1:4" ht="11.25" customHeight="1">
      <c r="A75" s="189" t="s">
        <v>50</v>
      </c>
      <c r="B75" s="189"/>
      <c r="C75" s="189"/>
      <c r="D75" s="111"/>
    </row>
    <row r="76" spans="1:4" ht="11.25" customHeight="1">
      <c r="A76" s="190" t="s">
        <v>107</v>
      </c>
      <c r="B76" s="190"/>
      <c r="C76" s="190"/>
      <c r="D76" s="112"/>
    </row>
  </sheetData>
  <sheetProtection password="DA51" sheet="1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E101" sqref="E101"/>
    </sheetView>
  </sheetViews>
  <sheetFormatPr defaultColWidth="9.140625" defaultRowHeight="11.25" customHeight="1"/>
  <cols>
    <col min="1" max="1" width="53.421875" style="13" customWidth="1"/>
    <col min="2" max="5" width="12.7109375" style="13" customWidth="1"/>
    <col min="6" max="6" width="18.421875" style="13" customWidth="1"/>
    <col min="7" max="7" width="18.00390625" style="13" customWidth="1"/>
    <col min="8" max="16384" width="9.140625" style="13" customWidth="1"/>
  </cols>
  <sheetData>
    <row r="1" spans="1:7" s="20" customFormat="1" ht="15.75" customHeight="1">
      <c r="A1" s="212" t="s">
        <v>108</v>
      </c>
      <c r="B1" s="212"/>
      <c r="C1" s="212"/>
      <c r="D1" s="212"/>
      <c r="E1" s="212"/>
      <c r="F1" s="212"/>
      <c r="G1" s="212"/>
    </row>
    <row r="2" spans="1:7" ht="11.25" customHeight="1">
      <c r="A2" s="213"/>
      <c r="B2" s="213"/>
      <c r="C2" s="213"/>
      <c r="D2" s="213"/>
      <c r="E2" s="213"/>
      <c r="F2" s="213"/>
      <c r="G2" s="213"/>
    </row>
    <row r="3" spans="1:7" ht="11.25" customHeight="1">
      <c r="A3" s="205" t="s">
        <v>141</v>
      </c>
      <c r="B3" s="205"/>
      <c r="C3" s="205"/>
      <c r="D3" s="205"/>
      <c r="E3" s="205"/>
      <c r="F3" s="205"/>
      <c r="G3" s="205"/>
    </row>
    <row r="4" spans="1:7" ht="11.25" customHeight="1">
      <c r="A4" s="213" t="s">
        <v>1</v>
      </c>
      <c r="B4" s="213"/>
      <c r="C4" s="213"/>
      <c r="D4" s="213"/>
      <c r="E4" s="213"/>
      <c r="F4" s="213"/>
      <c r="G4" s="213"/>
    </row>
    <row r="5" spans="1:7" s="12" customFormat="1" ht="11.25" customHeight="1">
      <c r="A5" s="214" t="s">
        <v>109</v>
      </c>
      <c r="B5" s="214"/>
      <c r="C5" s="214"/>
      <c r="D5" s="214"/>
      <c r="E5" s="214"/>
      <c r="F5" s="214"/>
      <c r="G5" s="214"/>
    </row>
    <row r="6" spans="1:7" s="12" customFormat="1" ht="11.25" customHeight="1">
      <c r="A6" s="213" t="s">
        <v>20</v>
      </c>
      <c r="B6" s="213"/>
      <c r="C6" s="213"/>
      <c r="D6" s="213"/>
      <c r="E6" s="213"/>
      <c r="F6" s="213"/>
      <c r="G6" s="213"/>
    </row>
    <row r="7" spans="1:7" s="12" customFormat="1" ht="11.25" customHeight="1">
      <c r="A7" s="205" t="s">
        <v>187</v>
      </c>
      <c r="B7" s="205"/>
      <c r="C7" s="205"/>
      <c r="D7" s="205"/>
      <c r="E7" s="205"/>
      <c r="F7" s="205"/>
      <c r="G7" s="205"/>
    </row>
    <row r="8" spans="1:7" ht="11.25" customHeight="1">
      <c r="A8" s="206"/>
      <c r="B8" s="206"/>
      <c r="C8" s="206"/>
      <c r="D8" s="206"/>
      <c r="E8" s="206"/>
      <c r="F8" s="206"/>
      <c r="G8" s="206"/>
    </row>
    <row r="9" spans="1:7" ht="11.25" customHeight="1">
      <c r="A9" s="207" t="s">
        <v>110</v>
      </c>
      <c r="B9" s="207"/>
      <c r="C9" s="207"/>
      <c r="D9" s="207"/>
      <c r="E9" s="207"/>
      <c r="F9" s="208">
        <v>1</v>
      </c>
      <c r="G9" s="208"/>
    </row>
    <row r="10" spans="1:7" ht="18" customHeight="1">
      <c r="A10" s="209" t="s">
        <v>94</v>
      </c>
      <c r="B10" s="201" t="s">
        <v>111</v>
      </c>
      <c r="C10" s="201"/>
      <c r="D10" s="201"/>
      <c r="E10" s="201"/>
      <c r="F10" s="201" t="s">
        <v>112</v>
      </c>
      <c r="G10" s="210" t="s">
        <v>113</v>
      </c>
    </row>
    <row r="11" spans="1:7" ht="18" customHeight="1">
      <c r="A11" s="209"/>
      <c r="B11" s="211" t="s">
        <v>114</v>
      </c>
      <c r="C11" s="211"/>
      <c r="D11" s="211" t="s">
        <v>115</v>
      </c>
      <c r="E11" s="211"/>
      <c r="F11" s="201"/>
      <c r="G11" s="210"/>
    </row>
    <row r="12" spans="1:7" ht="18" customHeight="1">
      <c r="A12" s="209"/>
      <c r="B12" s="113" t="s">
        <v>116</v>
      </c>
      <c r="C12" s="201" t="s">
        <v>117</v>
      </c>
      <c r="D12" s="201" t="s">
        <v>118</v>
      </c>
      <c r="E12" s="201" t="s">
        <v>117</v>
      </c>
      <c r="F12" s="201"/>
      <c r="G12" s="210"/>
    </row>
    <row r="13" spans="1:7" ht="18" customHeight="1">
      <c r="A13" s="209"/>
      <c r="B13" s="114" t="s">
        <v>119</v>
      </c>
      <c r="C13" s="201"/>
      <c r="D13" s="201"/>
      <c r="E13" s="201"/>
      <c r="F13" s="201"/>
      <c r="G13" s="210"/>
    </row>
    <row r="14" spans="1:7" ht="11.25" customHeight="1">
      <c r="A14" s="115" t="s">
        <v>99</v>
      </c>
      <c r="B14" s="116">
        <v>420.02</v>
      </c>
      <c r="C14" s="116">
        <v>31342.56</v>
      </c>
      <c r="D14" s="116"/>
      <c r="E14" s="116"/>
      <c r="F14" s="116">
        <v>1174.79</v>
      </c>
      <c r="G14" s="117"/>
    </row>
    <row r="15" spans="1:7" ht="11.25" customHeight="1">
      <c r="A15" s="115" t="s">
        <v>99</v>
      </c>
      <c r="B15" s="116"/>
      <c r="C15" s="116"/>
      <c r="D15" s="116"/>
      <c r="E15" s="116"/>
      <c r="F15" s="116"/>
      <c r="G15" s="117"/>
    </row>
    <row r="16" spans="1:7" s="118" customFormat="1" ht="14.25" customHeight="1">
      <c r="A16" s="115" t="s">
        <v>99</v>
      </c>
      <c r="B16" s="116"/>
      <c r="C16" s="116"/>
      <c r="D16" s="116"/>
      <c r="E16" s="116"/>
      <c r="F16" s="116"/>
      <c r="G16" s="117"/>
    </row>
    <row r="17" spans="1:7" s="118" customFormat="1" ht="14.25" customHeight="1" hidden="1">
      <c r="A17" s="115"/>
      <c r="B17" s="116"/>
      <c r="C17" s="116"/>
      <c r="D17" s="116"/>
      <c r="E17" s="116"/>
      <c r="F17" s="116"/>
      <c r="G17" s="117"/>
    </row>
    <row r="18" spans="1:7" s="118" customFormat="1" ht="14.25" customHeight="1" hidden="1">
      <c r="A18" s="115"/>
      <c r="B18" s="116"/>
      <c r="C18" s="116"/>
      <c r="D18" s="116"/>
      <c r="E18" s="116"/>
      <c r="F18" s="116"/>
      <c r="G18" s="117"/>
    </row>
    <row r="19" spans="1:7" s="118" customFormat="1" ht="14.25" customHeight="1" hidden="1">
      <c r="A19" s="115"/>
      <c r="B19" s="116"/>
      <c r="C19" s="116"/>
      <c r="D19" s="116"/>
      <c r="E19" s="116"/>
      <c r="F19" s="116"/>
      <c r="G19" s="117"/>
    </row>
    <row r="20" spans="1:7" s="118" customFormat="1" ht="14.25" customHeight="1" hidden="1">
      <c r="A20" s="115"/>
      <c r="B20" s="116"/>
      <c r="C20" s="116"/>
      <c r="D20" s="116"/>
      <c r="E20" s="116"/>
      <c r="F20" s="116"/>
      <c r="G20" s="117"/>
    </row>
    <row r="21" spans="1:7" s="118" customFormat="1" ht="14.25" customHeight="1" hidden="1">
      <c r="A21" s="115"/>
      <c r="B21" s="116"/>
      <c r="C21" s="116"/>
      <c r="D21" s="116"/>
      <c r="E21" s="116"/>
      <c r="F21" s="116"/>
      <c r="G21" s="117"/>
    </row>
    <row r="22" spans="1:7" s="118" customFormat="1" ht="14.25" customHeight="1" hidden="1">
      <c r="A22" s="115"/>
      <c r="B22" s="116"/>
      <c r="C22" s="116"/>
      <c r="D22" s="116"/>
      <c r="E22" s="116"/>
      <c r="F22" s="116"/>
      <c r="G22" s="117"/>
    </row>
    <row r="23" spans="1:7" s="118" customFormat="1" ht="14.25" customHeight="1" hidden="1">
      <c r="A23" s="115"/>
      <c r="B23" s="116"/>
      <c r="C23" s="116"/>
      <c r="D23" s="116"/>
      <c r="E23" s="116"/>
      <c r="F23" s="116"/>
      <c r="G23" s="117"/>
    </row>
    <row r="24" spans="1:7" s="118" customFormat="1" ht="14.25" customHeight="1" hidden="1">
      <c r="A24" s="115"/>
      <c r="B24" s="116"/>
      <c r="C24" s="116"/>
      <c r="D24" s="116"/>
      <c r="E24" s="116"/>
      <c r="F24" s="116"/>
      <c r="G24" s="117"/>
    </row>
    <row r="25" spans="1:7" s="118" customFormat="1" ht="14.25" customHeight="1" hidden="1">
      <c r="A25" s="115"/>
      <c r="B25" s="116"/>
      <c r="C25" s="116"/>
      <c r="D25" s="116"/>
      <c r="E25" s="116"/>
      <c r="F25" s="116"/>
      <c r="G25" s="117"/>
    </row>
    <row r="26" spans="1:7" s="118" customFormat="1" ht="14.25" customHeight="1" hidden="1">
      <c r="A26" s="115"/>
      <c r="B26" s="116"/>
      <c r="C26" s="116"/>
      <c r="D26" s="116"/>
      <c r="E26" s="116"/>
      <c r="F26" s="116"/>
      <c r="G26" s="117"/>
    </row>
    <row r="27" spans="1:7" s="118" customFormat="1" ht="14.25" customHeight="1" hidden="1">
      <c r="A27" s="115"/>
      <c r="B27" s="116"/>
      <c r="C27" s="116"/>
      <c r="D27" s="116"/>
      <c r="E27" s="116"/>
      <c r="F27" s="116"/>
      <c r="G27" s="117"/>
    </row>
    <row r="28" spans="1:7" s="118" customFormat="1" ht="14.25" customHeight="1" hidden="1">
      <c r="A28" s="115"/>
      <c r="B28" s="116"/>
      <c r="C28" s="116"/>
      <c r="D28" s="116"/>
      <c r="E28" s="116"/>
      <c r="F28" s="116"/>
      <c r="G28" s="117"/>
    </row>
    <row r="29" spans="1:7" s="118" customFormat="1" ht="14.25" customHeight="1" hidden="1">
      <c r="A29" s="115"/>
      <c r="B29" s="116"/>
      <c r="C29" s="116"/>
      <c r="D29" s="116"/>
      <c r="E29" s="116"/>
      <c r="F29" s="116"/>
      <c r="G29" s="117"/>
    </row>
    <row r="30" spans="1:7" s="118" customFormat="1" ht="14.25" customHeight="1" hidden="1">
      <c r="A30" s="115"/>
      <c r="B30" s="116"/>
      <c r="C30" s="116"/>
      <c r="D30" s="116"/>
      <c r="E30" s="116"/>
      <c r="F30" s="116"/>
      <c r="G30" s="117"/>
    </row>
    <row r="31" spans="1:7" s="118" customFormat="1" ht="14.25" customHeight="1" hidden="1">
      <c r="A31" s="115"/>
      <c r="B31" s="116"/>
      <c r="C31" s="116"/>
      <c r="D31" s="116"/>
      <c r="E31" s="116"/>
      <c r="F31" s="116"/>
      <c r="G31" s="117"/>
    </row>
    <row r="32" spans="1:7" s="118" customFormat="1" ht="14.25" customHeight="1" hidden="1">
      <c r="A32" s="115"/>
      <c r="B32" s="116"/>
      <c r="C32" s="116"/>
      <c r="D32" s="116"/>
      <c r="E32" s="116"/>
      <c r="F32" s="116"/>
      <c r="G32" s="117"/>
    </row>
    <row r="33" spans="1:7" s="118" customFormat="1" ht="14.25" customHeight="1" hidden="1">
      <c r="A33" s="115"/>
      <c r="B33" s="116"/>
      <c r="C33" s="116"/>
      <c r="D33" s="116"/>
      <c r="E33" s="116"/>
      <c r="F33" s="116"/>
      <c r="G33" s="117"/>
    </row>
    <row r="34" spans="1:7" s="118" customFormat="1" ht="14.25" customHeight="1" hidden="1">
      <c r="A34" s="115"/>
      <c r="B34" s="116"/>
      <c r="C34" s="116"/>
      <c r="D34" s="116"/>
      <c r="E34" s="116"/>
      <c r="F34" s="116"/>
      <c r="G34" s="117"/>
    </row>
    <row r="35" spans="1:7" s="118" customFormat="1" ht="14.25" customHeight="1" hidden="1">
      <c r="A35" s="115"/>
      <c r="B35" s="116"/>
      <c r="C35" s="116"/>
      <c r="D35" s="116"/>
      <c r="E35" s="116"/>
      <c r="F35" s="116"/>
      <c r="G35" s="117"/>
    </row>
    <row r="36" spans="1:7" s="118" customFormat="1" ht="14.25" customHeight="1" hidden="1">
      <c r="A36" s="115"/>
      <c r="B36" s="116"/>
      <c r="C36" s="116"/>
      <c r="D36" s="116"/>
      <c r="E36" s="116"/>
      <c r="F36" s="116"/>
      <c r="G36" s="117"/>
    </row>
    <row r="37" spans="1:7" s="118" customFormat="1" ht="14.25" customHeight="1" hidden="1">
      <c r="A37" s="115"/>
      <c r="B37" s="116"/>
      <c r="C37" s="116"/>
      <c r="D37" s="116"/>
      <c r="E37" s="116"/>
      <c r="F37" s="116"/>
      <c r="G37" s="117"/>
    </row>
    <row r="38" spans="1:7" s="118" customFormat="1" ht="14.25" customHeight="1" hidden="1">
      <c r="A38" s="115"/>
      <c r="B38" s="116"/>
      <c r="C38" s="116"/>
      <c r="D38" s="116"/>
      <c r="E38" s="116"/>
      <c r="F38" s="116"/>
      <c r="G38" s="117"/>
    </row>
    <row r="39" spans="1:7" s="118" customFormat="1" ht="14.25" customHeight="1" hidden="1">
      <c r="A39" s="115"/>
      <c r="B39" s="116"/>
      <c r="C39" s="116"/>
      <c r="D39" s="116"/>
      <c r="E39" s="116"/>
      <c r="F39" s="116"/>
      <c r="G39" s="117"/>
    </row>
    <row r="40" spans="1:7" s="118" customFormat="1" ht="14.25" customHeight="1" hidden="1">
      <c r="A40" s="115"/>
      <c r="B40" s="116"/>
      <c r="C40" s="116"/>
      <c r="D40" s="116"/>
      <c r="E40" s="116"/>
      <c r="F40" s="116"/>
      <c r="G40" s="117"/>
    </row>
    <row r="41" spans="1:7" s="118" customFormat="1" ht="14.25" customHeight="1" hidden="1">
      <c r="A41" s="115"/>
      <c r="B41" s="116"/>
      <c r="C41" s="116"/>
      <c r="D41" s="116"/>
      <c r="E41" s="116"/>
      <c r="F41" s="116"/>
      <c r="G41" s="117"/>
    </row>
    <row r="42" spans="1:7" s="118" customFormat="1" ht="14.25" customHeight="1" hidden="1">
      <c r="A42" s="115"/>
      <c r="B42" s="116"/>
      <c r="C42" s="116"/>
      <c r="D42" s="116"/>
      <c r="E42" s="116"/>
      <c r="F42" s="116"/>
      <c r="G42" s="117"/>
    </row>
    <row r="43" spans="1:7" s="118" customFormat="1" ht="14.25" customHeight="1" hidden="1">
      <c r="A43" s="115"/>
      <c r="B43" s="116"/>
      <c r="C43" s="116"/>
      <c r="D43" s="116"/>
      <c r="E43" s="116"/>
      <c r="F43" s="116"/>
      <c r="G43" s="117"/>
    </row>
    <row r="44" spans="1:7" s="118" customFormat="1" ht="14.25" customHeight="1" hidden="1">
      <c r="A44" s="115"/>
      <c r="B44" s="116"/>
      <c r="C44" s="116"/>
      <c r="D44" s="116"/>
      <c r="E44" s="116"/>
      <c r="F44" s="116"/>
      <c r="G44" s="117"/>
    </row>
    <row r="45" spans="1:7" s="118" customFormat="1" ht="14.25" customHeight="1" hidden="1">
      <c r="A45" s="115"/>
      <c r="B45" s="116"/>
      <c r="C45" s="116"/>
      <c r="D45" s="116"/>
      <c r="E45" s="116"/>
      <c r="F45" s="116"/>
      <c r="G45" s="117"/>
    </row>
    <row r="46" spans="1:7" s="118" customFormat="1" ht="14.25" customHeight="1" hidden="1">
      <c r="A46" s="115"/>
      <c r="B46" s="116"/>
      <c r="C46" s="116"/>
      <c r="D46" s="116"/>
      <c r="E46" s="116"/>
      <c r="F46" s="116"/>
      <c r="G46" s="117"/>
    </row>
    <row r="47" spans="1:7" s="118" customFormat="1" ht="14.25" customHeight="1" hidden="1">
      <c r="A47" s="115"/>
      <c r="B47" s="116"/>
      <c r="C47" s="116"/>
      <c r="D47" s="116"/>
      <c r="E47" s="116"/>
      <c r="F47" s="116"/>
      <c r="G47" s="117"/>
    </row>
    <row r="48" spans="1:7" s="118" customFormat="1" ht="14.25" customHeight="1" hidden="1">
      <c r="A48" s="115"/>
      <c r="B48" s="116"/>
      <c r="C48" s="116"/>
      <c r="D48" s="116"/>
      <c r="E48" s="116"/>
      <c r="F48" s="116"/>
      <c r="G48" s="117"/>
    </row>
    <row r="49" spans="1:7" s="118" customFormat="1" ht="14.25" customHeight="1" hidden="1">
      <c r="A49" s="115"/>
      <c r="B49" s="116"/>
      <c r="C49" s="116"/>
      <c r="D49" s="116"/>
      <c r="E49" s="116"/>
      <c r="F49" s="116"/>
      <c r="G49" s="117"/>
    </row>
    <row r="50" spans="1:7" s="118" customFormat="1" ht="14.25" customHeight="1" hidden="1">
      <c r="A50" s="115"/>
      <c r="B50" s="116"/>
      <c r="C50" s="116"/>
      <c r="D50" s="116"/>
      <c r="E50" s="116"/>
      <c r="F50" s="116"/>
      <c r="G50" s="117"/>
    </row>
    <row r="51" spans="1:7" s="118" customFormat="1" ht="14.25" customHeight="1" hidden="1">
      <c r="A51" s="115"/>
      <c r="B51" s="116"/>
      <c r="C51" s="116"/>
      <c r="D51" s="116"/>
      <c r="E51" s="116"/>
      <c r="F51" s="116"/>
      <c r="G51" s="117"/>
    </row>
    <row r="52" spans="1:7" s="118" customFormat="1" ht="14.25" customHeight="1">
      <c r="A52" s="115" t="s">
        <v>100</v>
      </c>
      <c r="B52" s="116"/>
      <c r="C52" s="116"/>
      <c r="D52" s="116"/>
      <c r="E52" s="116"/>
      <c r="F52" s="116"/>
      <c r="G52" s="117"/>
    </row>
    <row r="53" spans="1:7" s="118" customFormat="1" ht="11.25" customHeight="1">
      <c r="A53" s="115" t="s">
        <v>100</v>
      </c>
      <c r="B53" s="116"/>
      <c r="C53" s="116"/>
      <c r="D53" s="116"/>
      <c r="E53" s="116"/>
      <c r="F53" s="116"/>
      <c r="G53" s="117"/>
    </row>
    <row r="54" spans="1:7" s="118" customFormat="1" ht="11.25" customHeight="1">
      <c r="A54" s="119" t="s">
        <v>100</v>
      </c>
      <c r="B54" s="120"/>
      <c r="C54" s="120"/>
      <c r="D54" s="120"/>
      <c r="E54" s="120"/>
      <c r="F54" s="120"/>
      <c r="G54" s="121"/>
    </row>
    <row r="55" spans="1:7" ht="11.25" customHeight="1">
      <c r="A55" s="122" t="s">
        <v>101</v>
      </c>
      <c r="B55" s="120"/>
      <c r="C55" s="120"/>
      <c r="D55" s="120"/>
      <c r="E55" s="120"/>
      <c r="F55" s="120"/>
      <c r="G55" s="121"/>
    </row>
    <row r="56" spans="1:7" ht="11.25" customHeight="1">
      <c r="A56" s="115" t="s">
        <v>102</v>
      </c>
      <c r="B56" s="116"/>
      <c r="C56" s="116"/>
      <c r="D56" s="116"/>
      <c r="E56" s="116"/>
      <c r="F56" s="116"/>
      <c r="G56" s="117"/>
    </row>
    <row r="57" spans="1:7" ht="11.25" customHeight="1">
      <c r="A57" s="115" t="s">
        <v>102</v>
      </c>
      <c r="B57" s="116"/>
      <c r="C57" s="116"/>
      <c r="D57" s="116"/>
      <c r="E57" s="116"/>
      <c r="F57" s="116"/>
      <c r="G57" s="117"/>
    </row>
    <row r="58" spans="1:7" s="118" customFormat="1" ht="11.25" customHeight="1">
      <c r="A58" s="115" t="s">
        <v>102</v>
      </c>
      <c r="B58" s="116"/>
      <c r="C58" s="116"/>
      <c r="D58" s="116"/>
      <c r="E58" s="116"/>
      <c r="F58" s="116"/>
      <c r="G58" s="117"/>
    </row>
    <row r="59" spans="1:7" s="118" customFormat="1" ht="11.25" customHeight="1" hidden="1">
      <c r="A59" s="115"/>
      <c r="B59" s="116"/>
      <c r="C59" s="116"/>
      <c r="D59" s="116"/>
      <c r="E59" s="116"/>
      <c r="F59" s="116"/>
      <c r="G59" s="117"/>
    </row>
    <row r="60" spans="1:7" s="118" customFormat="1" ht="11.25" customHeight="1" hidden="1">
      <c r="A60" s="115"/>
      <c r="B60" s="116"/>
      <c r="C60" s="116"/>
      <c r="D60" s="116"/>
      <c r="E60" s="116"/>
      <c r="F60" s="116"/>
      <c r="G60" s="117"/>
    </row>
    <row r="61" spans="1:7" s="118" customFormat="1" ht="11.25" customHeight="1" hidden="1">
      <c r="A61" s="115"/>
      <c r="B61" s="116"/>
      <c r="C61" s="116"/>
      <c r="D61" s="116"/>
      <c r="E61" s="116"/>
      <c r="F61" s="116"/>
      <c r="G61" s="117"/>
    </row>
    <row r="62" spans="1:7" s="118" customFormat="1" ht="11.25" customHeight="1" hidden="1">
      <c r="A62" s="115"/>
      <c r="B62" s="116"/>
      <c r="C62" s="116"/>
      <c r="D62" s="116"/>
      <c r="E62" s="116"/>
      <c r="F62" s="116"/>
      <c r="G62" s="117"/>
    </row>
    <row r="63" spans="1:7" s="118" customFormat="1" ht="11.25" customHeight="1" hidden="1">
      <c r="A63" s="115"/>
      <c r="B63" s="116"/>
      <c r="C63" s="116"/>
      <c r="D63" s="116"/>
      <c r="E63" s="116"/>
      <c r="F63" s="116"/>
      <c r="G63" s="117"/>
    </row>
    <row r="64" spans="1:7" s="118" customFormat="1" ht="11.25" customHeight="1" hidden="1">
      <c r="A64" s="115"/>
      <c r="B64" s="116"/>
      <c r="C64" s="116"/>
      <c r="D64" s="116"/>
      <c r="E64" s="116"/>
      <c r="F64" s="116"/>
      <c r="G64" s="117"/>
    </row>
    <row r="65" spans="1:7" s="118" customFormat="1" ht="11.25" customHeight="1" hidden="1">
      <c r="A65" s="115"/>
      <c r="B65" s="116"/>
      <c r="C65" s="116"/>
      <c r="D65" s="116"/>
      <c r="E65" s="116"/>
      <c r="F65" s="116"/>
      <c r="G65" s="117"/>
    </row>
    <row r="66" spans="1:7" s="118" customFormat="1" ht="11.25" customHeight="1" hidden="1">
      <c r="A66" s="115"/>
      <c r="B66" s="116"/>
      <c r="C66" s="116"/>
      <c r="D66" s="116"/>
      <c r="E66" s="116"/>
      <c r="F66" s="116"/>
      <c r="G66" s="117"/>
    </row>
    <row r="67" spans="1:7" s="118" customFormat="1" ht="11.25" customHeight="1" hidden="1">
      <c r="A67" s="115"/>
      <c r="B67" s="116"/>
      <c r="C67" s="116"/>
      <c r="D67" s="116"/>
      <c r="E67" s="116"/>
      <c r="F67" s="116"/>
      <c r="G67" s="117"/>
    </row>
    <row r="68" spans="1:7" s="118" customFormat="1" ht="11.25" customHeight="1" hidden="1">
      <c r="A68" s="115"/>
      <c r="B68" s="116"/>
      <c r="C68" s="116"/>
      <c r="D68" s="116"/>
      <c r="E68" s="116"/>
      <c r="F68" s="116"/>
      <c r="G68" s="117"/>
    </row>
    <row r="69" spans="1:7" s="118" customFormat="1" ht="11.25" customHeight="1" hidden="1">
      <c r="A69" s="115"/>
      <c r="B69" s="116"/>
      <c r="C69" s="116"/>
      <c r="D69" s="116"/>
      <c r="E69" s="116"/>
      <c r="F69" s="116"/>
      <c r="G69" s="117"/>
    </row>
    <row r="70" spans="1:7" s="118" customFormat="1" ht="11.25" customHeight="1" hidden="1">
      <c r="A70" s="115"/>
      <c r="B70" s="116"/>
      <c r="C70" s="116"/>
      <c r="D70" s="116"/>
      <c r="E70" s="116"/>
      <c r="F70" s="116"/>
      <c r="G70" s="117"/>
    </row>
    <row r="71" spans="1:7" s="118" customFormat="1" ht="11.25" customHeight="1" hidden="1">
      <c r="A71" s="115"/>
      <c r="B71" s="116"/>
      <c r="C71" s="116"/>
      <c r="D71" s="116"/>
      <c r="E71" s="116"/>
      <c r="F71" s="116"/>
      <c r="G71" s="117"/>
    </row>
    <row r="72" spans="1:7" s="118" customFormat="1" ht="11.25" customHeight="1" hidden="1">
      <c r="A72" s="115"/>
      <c r="B72" s="116"/>
      <c r="C72" s="116"/>
      <c r="D72" s="116"/>
      <c r="E72" s="116"/>
      <c r="F72" s="116"/>
      <c r="G72" s="117"/>
    </row>
    <row r="73" spans="1:7" s="118" customFormat="1" ht="11.25" customHeight="1" hidden="1">
      <c r="A73" s="115"/>
      <c r="B73" s="116"/>
      <c r="C73" s="116"/>
      <c r="D73" s="116"/>
      <c r="E73" s="116"/>
      <c r="F73" s="116"/>
      <c r="G73" s="117"/>
    </row>
    <row r="74" spans="1:7" s="118" customFormat="1" ht="11.25" customHeight="1" hidden="1">
      <c r="A74" s="115"/>
      <c r="B74" s="116"/>
      <c r="C74" s="116"/>
      <c r="D74" s="116"/>
      <c r="E74" s="116"/>
      <c r="F74" s="116"/>
      <c r="G74" s="117"/>
    </row>
    <row r="75" spans="1:7" s="118" customFormat="1" ht="11.25" customHeight="1" hidden="1">
      <c r="A75" s="115"/>
      <c r="B75" s="116"/>
      <c r="C75" s="116"/>
      <c r="D75" s="116"/>
      <c r="E75" s="116"/>
      <c r="F75" s="116"/>
      <c r="G75" s="117"/>
    </row>
    <row r="76" spans="1:7" s="118" customFormat="1" ht="11.25" customHeight="1" hidden="1">
      <c r="A76" s="115"/>
      <c r="B76" s="116"/>
      <c r="C76" s="116"/>
      <c r="D76" s="116"/>
      <c r="E76" s="116"/>
      <c r="F76" s="116"/>
      <c r="G76" s="117"/>
    </row>
    <row r="77" spans="1:7" s="118" customFormat="1" ht="11.25" customHeight="1" hidden="1">
      <c r="A77" s="115"/>
      <c r="B77" s="116"/>
      <c r="C77" s="116"/>
      <c r="D77" s="116"/>
      <c r="E77" s="116"/>
      <c r="F77" s="116"/>
      <c r="G77" s="117"/>
    </row>
    <row r="78" spans="1:7" s="118" customFormat="1" ht="11.25" customHeight="1" hidden="1">
      <c r="A78" s="115"/>
      <c r="B78" s="116"/>
      <c r="C78" s="116"/>
      <c r="D78" s="116"/>
      <c r="E78" s="116"/>
      <c r="F78" s="116"/>
      <c r="G78" s="117"/>
    </row>
    <row r="79" spans="1:7" s="118" customFormat="1" ht="11.25" customHeight="1" hidden="1">
      <c r="A79" s="115"/>
      <c r="B79" s="116"/>
      <c r="C79" s="116"/>
      <c r="D79" s="116"/>
      <c r="E79" s="116"/>
      <c r="F79" s="116"/>
      <c r="G79" s="117"/>
    </row>
    <row r="80" spans="1:7" s="118" customFormat="1" ht="11.25" customHeight="1" hidden="1">
      <c r="A80" s="115"/>
      <c r="B80" s="116"/>
      <c r="C80" s="116"/>
      <c r="D80" s="116"/>
      <c r="E80" s="116"/>
      <c r="F80" s="116"/>
      <c r="G80" s="117"/>
    </row>
    <row r="81" spans="1:7" s="118" customFormat="1" ht="11.25" customHeight="1" hidden="1">
      <c r="A81" s="115"/>
      <c r="B81" s="116"/>
      <c r="C81" s="116"/>
      <c r="D81" s="116"/>
      <c r="E81" s="116"/>
      <c r="F81" s="116"/>
      <c r="G81" s="117"/>
    </row>
    <row r="82" spans="1:7" s="118" customFormat="1" ht="11.25" customHeight="1" hidden="1">
      <c r="A82" s="115"/>
      <c r="B82" s="116"/>
      <c r="C82" s="116"/>
      <c r="D82" s="116"/>
      <c r="E82" s="116"/>
      <c r="F82" s="116"/>
      <c r="G82" s="117"/>
    </row>
    <row r="83" spans="1:7" s="118" customFormat="1" ht="11.25" customHeight="1" hidden="1">
      <c r="A83" s="115"/>
      <c r="B83" s="116"/>
      <c r="C83" s="116"/>
      <c r="D83" s="116"/>
      <c r="E83" s="116"/>
      <c r="F83" s="116"/>
      <c r="G83" s="117"/>
    </row>
    <row r="84" spans="1:7" s="118" customFormat="1" ht="11.25" customHeight="1" hidden="1">
      <c r="A84" s="115"/>
      <c r="B84" s="116"/>
      <c r="C84" s="116"/>
      <c r="D84" s="116"/>
      <c r="E84" s="116"/>
      <c r="F84" s="116"/>
      <c r="G84" s="117"/>
    </row>
    <row r="85" spans="1:7" s="118" customFormat="1" ht="11.25" customHeight="1" hidden="1">
      <c r="A85" s="115"/>
      <c r="B85" s="116"/>
      <c r="C85" s="116"/>
      <c r="D85" s="116"/>
      <c r="E85" s="116"/>
      <c r="F85" s="116"/>
      <c r="G85" s="117"/>
    </row>
    <row r="86" spans="1:7" s="118" customFormat="1" ht="11.25" customHeight="1" hidden="1">
      <c r="A86" s="115"/>
      <c r="B86" s="116"/>
      <c r="C86" s="116"/>
      <c r="D86" s="116"/>
      <c r="E86" s="116"/>
      <c r="F86" s="116"/>
      <c r="G86" s="117"/>
    </row>
    <row r="87" spans="1:7" s="118" customFormat="1" ht="11.25" customHeight="1" hidden="1">
      <c r="A87" s="115"/>
      <c r="B87" s="116"/>
      <c r="C87" s="116"/>
      <c r="D87" s="116"/>
      <c r="E87" s="116"/>
      <c r="F87" s="116"/>
      <c r="G87" s="117"/>
    </row>
    <row r="88" spans="1:7" s="118" customFormat="1" ht="11.25" customHeight="1" hidden="1">
      <c r="A88" s="115"/>
      <c r="B88" s="116"/>
      <c r="C88" s="116"/>
      <c r="D88" s="116"/>
      <c r="E88" s="116"/>
      <c r="F88" s="116"/>
      <c r="G88" s="117"/>
    </row>
    <row r="89" spans="1:7" s="118" customFormat="1" ht="11.25" customHeight="1" hidden="1">
      <c r="A89" s="115"/>
      <c r="B89" s="116"/>
      <c r="C89" s="116"/>
      <c r="D89" s="116"/>
      <c r="E89" s="116"/>
      <c r="F89" s="116"/>
      <c r="G89" s="117"/>
    </row>
    <row r="90" spans="1:7" s="118" customFormat="1" ht="11.25" customHeight="1">
      <c r="A90" s="115" t="s">
        <v>100</v>
      </c>
      <c r="B90" s="116"/>
      <c r="C90" s="116"/>
      <c r="D90" s="116"/>
      <c r="E90" s="116"/>
      <c r="F90" s="116"/>
      <c r="G90" s="117"/>
    </row>
    <row r="91" spans="1:7" s="118" customFormat="1" ht="11.25" customHeight="1">
      <c r="A91" s="115" t="s">
        <v>100</v>
      </c>
      <c r="B91" s="116"/>
      <c r="C91" s="116"/>
      <c r="D91" s="116"/>
      <c r="E91" s="116"/>
      <c r="F91" s="116"/>
      <c r="G91" s="117"/>
    </row>
    <row r="92" spans="1:7" ht="11.25" customHeight="1">
      <c r="A92" s="119" t="s">
        <v>100</v>
      </c>
      <c r="B92" s="120"/>
      <c r="C92" s="120"/>
      <c r="D92" s="120"/>
      <c r="E92" s="120"/>
      <c r="F92" s="120"/>
      <c r="G92" s="121"/>
    </row>
    <row r="93" spans="1:7" ht="11.25" customHeight="1">
      <c r="A93" s="122" t="s">
        <v>103</v>
      </c>
      <c r="B93" s="120"/>
      <c r="C93" s="120"/>
      <c r="D93" s="120"/>
      <c r="E93" s="120"/>
      <c r="F93" s="120"/>
      <c r="G93" s="121"/>
    </row>
    <row r="94" spans="1:8" ht="11.25" customHeight="1">
      <c r="A94" s="123" t="s">
        <v>104</v>
      </c>
      <c r="B94" s="124">
        <f aca="true" t="shared" si="0" ref="B94:G94">B55+B93</f>
        <v>0</v>
      </c>
      <c r="C94" s="124">
        <f t="shared" si="0"/>
        <v>0</v>
      </c>
      <c r="D94" s="124">
        <f t="shared" si="0"/>
        <v>0</v>
      </c>
      <c r="E94" s="124">
        <f t="shared" si="0"/>
        <v>0</v>
      </c>
      <c r="F94" s="124">
        <f t="shared" si="0"/>
        <v>0</v>
      </c>
      <c r="G94" s="125">
        <f t="shared" si="0"/>
        <v>0</v>
      </c>
      <c r="H94" s="20"/>
    </row>
    <row r="95" spans="1:7" ht="6.75" customHeight="1">
      <c r="A95" s="202"/>
      <c r="B95" s="202"/>
      <c r="C95" s="202"/>
      <c r="D95" s="202"/>
      <c r="E95" s="202"/>
      <c r="F95" s="202"/>
      <c r="G95" s="202"/>
    </row>
    <row r="96" spans="1:7" ht="11.25" customHeight="1">
      <c r="A96" s="122" t="s">
        <v>120</v>
      </c>
      <c r="B96" s="126"/>
      <c r="C96" s="126"/>
      <c r="D96" s="126"/>
      <c r="E96" s="126"/>
      <c r="F96" s="126"/>
      <c r="G96" s="127"/>
    </row>
    <row r="97" spans="1:7" ht="11.25" customHeight="1">
      <c r="A97" s="203" t="s">
        <v>50</v>
      </c>
      <c r="B97" s="203"/>
      <c r="C97" s="203"/>
      <c r="D97" s="203"/>
      <c r="E97" s="203"/>
      <c r="F97" s="203"/>
      <c r="G97" s="203"/>
    </row>
    <row r="98" spans="1:7" ht="11.25" customHeight="1">
      <c r="A98" s="204" t="s">
        <v>107</v>
      </c>
      <c r="B98" s="204"/>
      <c r="C98" s="204"/>
      <c r="D98" s="204"/>
      <c r="E98" s="204"/>
      <c r="F98" s="204"/>
      <c r="G98" s="204"/>
    </row>
  </sheetData>
  <sheetProtection password="DA51" sheet="1"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C12:C13"/>
    <mergeCell ref="D12:D13"/>
    <mergeCell ref="E12:E13"/>
    <mergeCell ref="A95:G95"/>
    <mergeCell ref="A97:G97"/>
    <mergeCell ref="A98:G9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7">
      <selection activeCell="C32" sqref="C32"/>
    </sheetView>
  </sheetViews>
  <sheetFormatPr defaultColWidth="9.140625" defaultRowHeight="11.25" customHeight="1"/>
  <cols>
    <col min="1" max="1" width="63.140625" style="45" customWidth="1"/>
    <col min="2" max="3" width="24.28125" style="45" customWidth="1"/>
    <col min="4" max="16384" width="9.140625" style="45" customWidth="1"/>
  </cols>
  <sheetData>
    <row r="1" ht="15.75" customHeight="1">
      <c r="A1" s="128" t="s">
        <v>121</v>
      </c>
    </row>
    <row r="2" ht="11.25" customHeight="1">
      <c r="A2" s="101"/>
    </row>
    <row r="3" spans="1:3" ht="11.25" customHeight="1">
      <c r="A3" s="184" t="s">
        <v>141</v>
      </c>
      <c r="B3" s="184"/>
      <c r="C3" s="184"/>
    </row>
    <row r="4" spans="1:3" ht="11.25" customHeight="1">
      <c r="A4" s="184" t="s">
        <v>165</v>
      </c>
      <c r="B4" s="184"/>
      <c r="C4" s="184"/>
    </row>
    <row r="5" spans="1:3" ht="11.25" customHeight="1">
      <c r="A5" s="185" t="s">
        <v>1</v>
      </c>
      <c r="B5" s="185"/>
      <c r="C5" s="185"/>
    </row>
    <row r="6" spans="1:3" s="46" customFormat="1" ht="11.25" customHeight="1">
      <c r="A6" s="186" t="s">
        <v>122</v>
      </c>
      <c r="B6" s="186"/>
      <c r="C6" s="186"/>
    </row>
    <row r="7" spans="1:3" s="46" customFormat="1" ht="11.25" customHeight="1">
      <c r="A7" s="185" t="s">
        <v>20</v>
      </c>
      <c r="B7" s="185"/>
      <c r="C7" s="185"/>
    </row>
    <row r="8" spans="1:3" s="46" customFormat="1" ht="11.25" customHeight="1">
      <c r="A8" s="184" t="s">
        <v>187</v>
      </c>
      <c r="B8" s="184"/>
      <c r="C8" s="184"/>
    </row>
    <row r="9" spans="1:3" ht="11.25" customHeight="1">
      <c r="A9" s="1"/>
      <c r="B9" s="1"/>
      <c r="C9" s="1"/>
    </row>
    <row r="10" spans="1:3" ht="11.25" customHeight="1">
      <c r="A10" s="45" t="s">
        <v>123</v>
      </c>
      <c r="C10" s="47">
        <v>1</v>
      </c>
    </row>
    <row r="11" spans="1:3" ht="11.25" customHeight="1">
      <c r="A11" s="129" t="s">
        <v>22</v>
      </c>
      <c r="B11" s="130" t="s">
        <v>44</v>
      </c>
      <c r="C11" s="130" t="s">
        <v>124</v>
      </c>
    </row>
    <row r="12" spans="1:3" ht="11.25" customHeight="1">
      <c r="A12" s="131" t="s">
        <v>125</v>
      </c>
      <c r="B12" s="61">
        <v>1501726.56</v>
      </c>
      <c r="C12" s="132" t="s">
        <v>174</v>
      </c>
    </row>
    <row r="13" spans="1:3" ht="11.25" customHeight="1">
      <c r="A13" s="131" t="s">
        <v>126</v>
      </c>
      <c r="B13" s="132"/>
      <c r="C13" s="132"/>
    </row>
    <row r="14" spans="1:3" ht="11.25" customHeight="1">
      <c r="A14" s="133" t="s">
        <v>127</v>
      </c>
      <c r="B14" s="134"/>
      <c r="C14" s="134"/>
    </row>
    <row r="15" spans="1:3" ht="11.25" customHeight="1">
      <c r="A15" s="55"/>
      <c r="B15" s="55"/>
      <c r="C15" s="55"/>
    </row>
    <row r="16" spans="1:3" ht="11.25" customHeight="1">
      <c r="A16" s="129" t="s">
        <v>128</v>
      </c>
      <c r="B16" s="130" t="s">
        <v>44</v>
      </c>
      <c r="C16" s="130" t="s">
        <v>124</v>
      </c>
    </row>
    <row r="17" spans="1:3" ht="11.25" customHeight="1">
      <c r="A17" s="131" t="s">
        <v>129</v>
      </c>
      <c r="B17" s="132"/>
      <c r="C17" s="132"/>
    </row>
    <row r="18" spans="1:3" ht="11.25" customHeight="1">
      <c r="A18" s="133" t="s">
        <v>130</v>
      </c>
      <c r="B18" s="134"/>
      <c r="C18" s="134"/>
    </row>
    <row r="19" spans="1:3" ht="11.25" customHeight="1">
      <c r="A19" s="55"/>
      <c r="B19" s="55"/>
      <c r="C19" s="55"/>
    </row>
    <row r="20" spans="1:3" ht="11.25" customHeight="1">
      <c r="A20" s="129" t="s">
        <v>131</v>
      </c>
      <c r="B20" s="130" t="s">
        <v>44</v>
      </c>
      <c r="C20" s="130" t="s">
        <v>124</v>
      </c>
    </row>
    <row r="21" spans="1:3" ht="11.25" customHeight="1">
      <c r="A21" s="131" t="s">
        <v>132</v>
      </c>
      <c r="B21" s="132"/>
      <c r="C21" s="132"/>
    </row>
    <row r="22" spans="1:3" ht="11.25" customHeight="1">
      <c r="A22" s="133" t="s">
        <v>130</v>
      </c>
      <c r="B22" s="134"/>
      <c r="C22" s="134"/>
    </row>
    <row r="23" spans="1:3" ht="11.25" customHeight="1">
      <c r="A23" s="55"/>
      <c r="B23" s="55"/>
      <c r="C23" s="55"/>
    </row>
    <row r="24" spans="1:3" ht="11.25" customHeight="1">
      <c r="A24" s="129" t="s">
        <v>133</v>
      </c>
      <c r="B24" s="130" t="s">
        <v>44</v>
      </c>
      <c r="C24" s="130" t="s">
        <v>124</v>
      </c>
    </row>
    <row r="25" spans="1:3" ht="11.25" customHeight="1">
      <c r="A25" s="131" t="s">
        <v>134</v>
      </c>
      <c r="B25" s="132"/>
      <c r="C25" s="132"/>
    </row>
    <row r="26" spans="1:3" ht="11.25" customHeight="1">
      <c r="A26" s="131" t="s">
        <v>135</v>
      </c>
      <c r="B26" s="132"/>
      <c r="C26" s="132"/>
    </row>
    <row r="27" spans="1:3" ht="11.25" customHeight="1">
      <c r="A27" s="131" t="s">
        <v>136</v>
      </c>
      <c r="B27" s="132"/>
      <c r="C27" s="132"/>
    </row>
    <row r="28" spans="1:3" ht="11.25" customHeight="1">
      <c r="A28" s="133" t="s">
        <v>137</v>
      </c>
      <c r="B28" s="134"/>
      <c r="C28" s="134"/>
    </row>
    <row r="29" spans="1:3" ht="11.25" customHeight="1">
      <c r="A29" s="55"/>
      <c r="B29" s="55"/>
      <c r="C29" s="55"/>
    </row>
    <row r="30" spans="1:4" ht="11.25" customHeight="1">
      <c r="A30" s="215" t="s">
        <v>111</v>
      </c>
      <c r="B30" s="216" t="s">
        <v>138</v>
      </c>
      <c r="C30" s="217" t="s">
        <v>112</v>
      </c>
      <c r="D30" s="55"/>
    </row>
    <row r="31" spans="1:4" ht="43.5" customHeight="1">
      <c r="A31" s="215"/>
      <c r="B31" s="216"/>
      <c r="C31" s="217" t="s">
        <v>139</v>
      </c>
      <c r="D31" s="55"/>
    </row>
    <row r="32" spans="1:3" ht="11.25" customHeight="1">
      <c r="A32" s="76" t="s">
        <v>140</v>
      </c>
      <c r="B32" s="69"/>
      <c r="C32" s="69">
        <v>1174.79</v>
      </c>
    </row>
    <row r="33" spans="1:3" ht="11.25" customHeight="1">
      <c r="A33" s="77" t="s">
        <v>50</v>
      </c>
      <c r="B33" s="77"/>
      <c r="C33" s="77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76.7109375" style="135" customWidth="1"/>
    <col min="2" max="2" width="13.57421875" style="135" customWidth="1"/>
    <col min="3" max="3" width="15.00390625" style="135" customWidth="1"/>
    <col min="4" max="16384" width="11.57421875" style="135" customWidth="1"/>
  </cols>
  <sheetData>
    <row r="1" spans="1:3" ht="12.75">
      <c r="A1" s="225" t="s">
        <v>141</v>
      </c>
      <c r="B1" s="225"/>
      <c r="C1" s="225"/>
    </row>
    <row r="2" spans="1:3" ht="12.75">
      <c r="A2" s="226" t="s">
        <v>175</v>
      </c>
      <c r="B2" s="226"/>
      <c r="C2" s="226"/>
    </row>
    <row r="3" spans="1:3" ht="12.75">
      <c r="A3" s="225" t="s">
        <v>1</v>
      </c>
      <c r="B3" s="225"/>
      <c r="C3" s="225"/>
    </row>
    <row r="4" spans="1:3" ht="19.5">
      <c r="A4" s="227" t="s">
        <v>142</v>
      </c>
      <c r="B4" s="227"/>
      <c r="C4" s="227"/>
    </row>
    <row r="5" spans="1:3" ht="12.75">
      <c r="A5" s="225" t="s">
        <v>20</v>
      </c>
      <c r="B5" s="225"/>
      <c r="C5" s="225"/>
    </row>
    <row r="6" spans="1:3" ht="12.75">
      <c r="A6" s="226" t="s">
        <v>187</v>
      </c>
      <c r="B6" s="226"/>
      <c r="C6" s="226"/>
    </row>
    <row r="7" spans="1:3" ht="6.75" customHeight="1">
      <c r="A7" s="222"/>
      <c r="B7" s="222"/>
      <c r="C7" s="222"/>
    </row>
    <row r="8" spans="1:3" ht="12.75">
      <c r="A8" s="223" t="s">
        <v>143</v>
      </c>
      <c r="B8" s="223"/>
      <c r="C8" s="136" t="s">
        <v>44</v>
      </c>
    </row>
    <row r="9" spans="1:3" ht="12.75">
      <c r="A9" s="224" t="s">
        <v>144</v>
      </c>
      <c r="B9" s="224"/>
      <c r="C9" s="137">
        <v>1984405.34</v>
      </c>
    </row>
    <row r="10" spans="1:3" ht="12.75">
      <c r="A10" s="220" t="s">
        <v>145</v>
      </c>
      <c r="B10" s="220"/>
      <c r="C10" s="138">
        <v>322265.5</v>
      </c>
    </row>
    <row r="11" spans="1:3" ht="12.75">
      <c r="A11" s="220" t="s">
        <v>146</v>
      </c>
      <c r="B11" s="220"/>
      <c r="C11" s="139">
        <v>322265.5</v>
      </c>
    </row>
    <row r="12" spans="1:3" ht="12.75">
      <c r="A12" s="220" t="s">
        <v>147</v>
      </c>
      <c r="B12" s="220"/>
      <c r="C12" s="137">
        <v>1983986.45</v>
      </c>
    </row>
    <row r="13" spans="1:3" ht="12.75">
      <c r="A13" s="220" t="s">
        <v>148</v>
      </c>
      <c r="B13" s="220"/>
      <c r="C13" s="137">
        <v>1241759.79</v>
      </c>
    </row>
    <row r="14" spans="1:3" ht="12.75">
      <c r="A14" s="220" t="s">
        <v>149</v>
      </c>
      <c r="B14" s="220"/>
      <c r="C14" s="140">
        <v>1027300</v>
      </c>
    </row>
    <row r="15" spans="1:3" ht="12.75">
      <c r="A15" s="220" t="s">
        <v>150</v>
      </c>
      <c r="B15" s="220"/>
      <c r="C15" s="139"/>
    </row>
    <row r="16" spans="1:3" ht="12.75">
      <c r="A16" s="221" t="s">
        <v>151</v>
      </c>
      <c r="B16" s="221"/>
      <c r="C16" s="136" t="s">
        <v>44</v>
      </c>
    </row>
    <row r="17" spans="1:3" ht="14.25" customHeight="1">
      <c r="A17" s="218" t="s">
        <v>152</v>
      </c>
      <c r="B17" s="218"/>
      <c r="C17" s="141">
        <v>5700</v>
      </c>
    </row>
    <row r="18" spans="1:3" ht="12.75">
      <c r="A18" s="218" t="s">
        <v>153</v>
      </c>
      <c r="B18" s="218"/>
      <c r="C18" s="141">
        <v>5700</v>
      </c>
    </row>
    <row r="19" spans="1:3" ht="12.75">
      <c r="A19" s="218" t="s">
        <v>154</v>
      </c>
      <c r="B19" s="218"/>
      <c r="C19" s="141">
        <v>5700</v>
      </c>
    </row>
    <row r="20" spans="1:3" ht="12.75">
      <c r="A20" s="218" t="s">
        <v>155</v>
      </c>
      <c r="B20" s="218"/>
      <c r="C20" s="141">
        <v>5700</v>
      </c>
    </row>
    <row r="21" spans="1:3" ht="12.75">
      <c r="A21" s="218" t="s">
        <v>156</v>
      </c>
      <c r="B21" s="218"/>
      <c r="C21" s="141">
        <v>5700</v>
      </c>
    </row>
    <row r="22" spans="1:3" ht="14.25" customHeight="1">
      <c r="A22" s="218" t="s">
        <v>157</v>
      </c>
      <c r="B22" s="218"/>
      <c r="C22" s="141">
        <v>5700</v>
      </c>
    </row>
    <row r="23" spans="1:3" ht="12.75">
      <c r="A23" s="218" t="s">
        <v>158</v>
      </c>
      <c r="B23" s="218"/>
      <c r="C23" s="141">
        <v>5700</v>
      </c>
    </row>
    <row r="24" spans="1:3" ht="12.75">
      <c r="A24" s="218" t="s">
        <v>159</v>
      </c>
      <c r="B24" s="218"/>
      <c r="C24" s="141">
        <v>5700</v>
      </c>
    </row>
    <row r="25" spans="1:3" ht="12.75">
      <c r="A25" s="218" t="s">
        <v>160</v>
      </c>
      <c r="B25" s="218"/>
      <c r="C25" s="142">
        <v>5700</v>
      </c>
    </row>
    <row r="26" spans="1:3" ht="12.75">
      <c r="A26" s="218" t="s">
        <v>161</v>
      </c>
      <c r="B26" s="218"/>
      <c r="C26" s="142">
        <v>5700</v>
      </c>
    </row>
    <row r="27" spans="1:3" ht="12.75">
      <c r="A27" s="218" t="s">
        <v>162</v>
      </c>
      <c r="B27" s="218"/>
      <c r="C27" s="142">
        <v>5700</v>
      </c>
    </row>
    <row r="28" spans="1:3" ht="12.75">
      <c r="A28" s="218" t="s">
        <v>163</v>
      </c>
      <c r="B28" s="218"/>
      <c r="C28" s="142">
        <v>5700</v>
      </c>
    </row>
    <row r="29" spans="1:3" ht="12.75">
      <c r="A29" s="219" t="s">
        <v>164</v>
      </c>
      <c r="B29" s="219"/>
      <c r="C29" s="139"/>
    </row>
  </sheetData>
  <sheetProtection password="DA51" sheet="1" selectLockedCells="1"/>
  <mergeCells count="29">
    <mergeCell ref="A1:C1"/>
    <mergeCell ref="A2:C2"/>
    <mergeCell ref="A3:C3"/>
    <mergeCell ref="A4:C4"/>
    <mergeCell ref="A5:C5"/>
    <mergeCell ref="A6:C6"/>
    <mergeCell ref="A7:C7"/>
    <mergeCell ref="A8:B8"/>
    <mergeCell ref="A9:B9"/>
    <mergeCell ref="A10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2014-01-30T14:56:20Z</cp:lastPrinted>
  <dcterms:created xsi:type="dcterms:W3CDTF">2013-09-26T19:38:09Z</dcterms:created>
  <dcterms:modified xsi:type="dcterms:W3CDTF">2014-01-30T14:57:32Z</dcterms:modified>
  <cp:category/>
  <cp:version/>
  <cp:contentType/>
  <cp:contentStatus/>
</cp:coreProperties>
</file>